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10.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ate1904="1" codeName="ThisWorkbook"/>
  <mc:AlternateContent xmlns:mc="http://schemas.openxmlformats.org/markup-compatibility/2006">
    <mc:Choice Requires="x15">
      <x15ac:absPath xmlns:x15ac="http://schemas.microsoft.com/office/spreadsheetml/2010/11/ac" url="O:\MFD &amp; TS\HOME\Request for Proposals\2025 RFP\RFP Documents\"/>
    </mc:Choice>
  </mc:AlternateContent>
  <xr:revisionPtr revIDLastSave="0" documentId="13_ncr:1_{79C59084-A428-4F9F-AE24-03A1B613BADD}" xr6:coauthVersionLast="47" xr6:coauthVersionMax="47" xr10:uidLastSave="{00000000-0000-0000-0000-000000000000}"/>
  <workbookProtection workbookAlgorithmName="SHA-512" workbookHashValue="xtJNl/wwur7jH9aeww7bOrAiYIIgY8IxJL9R3btSOQyshK+fPNYDoXHoYpLL/N0OQgVM/ek0GjNXGqWsazyhxw==" workbookSaltValue="QyVW4eqiyNWQP0RgX8SMbg==" workbookSpinCount="100000" lockStructure="1"/>
  <bookViews>
    <workbookView xWindow="-120" yWindow="-120" windowWidth="29040" windowHeight="15840" tabRatio="877" xr2:uid="{00000000-000D-0000-FFFF-FFFF00000000}"/>
  </bookViews>
  <sheets>
    <sheet name="Pg. 1 Owner-Developer Info." sheetId="1" r:id="rId1"/>
    <sheet name="Pg. 2 Developer Info." sheetId="62" r:id="rId2"/>
    <sheet name="Pg. 3 Owner-Project details" sheetId="65" r:id="rId3"/>
    <sheet name="Pg. 4 Development Team &amp; Sched" sheetId="3" r:id="rId4"/>
    <sheet name="Pg. 5 504-Fair Hsg.-Exp." sheetId="4" r:id="rId5"/>
    <sheet name="Pg. 6 CEO Not.-Supp. Serv.-Fin" sheetId="33" r:id="rId6"/>
    <sheet name="Pg. 7 Rehabilitation" sheetId="63" r:id="rId7"/>
    <sheet name="Pg. 8 Residential" sheetId="40" r:id="rId8"/>
    <sheet name="Pg. 9 Non-Residential" sheetId="43" r:id="rId9"/>
    <sheet name="Pg. 10 Davis Bac-Sources &amp; Uses" sheetId="15" r:id="rId10"/>
    <sheet name="Pg. 11 Utilities &amp; Rents" sheetId="39" r:id="rId11"/>
    <sheet name="Pg. 12 Prop. Amenities, Fac." sheetId="47" r:id="rId12"/>
    <sheet name="Pg. 13 En. Star-Fire Prev. Cert" sheetId="45" r:id="rId13"/>
    <sheet name="Pg. 14 Project Type" sheetId="19" r:id="rId14"/>
    <sheet name="Pg. 15 Project Subsidy" sheetId="60" r:id="rId15"/>
    <sheet name="Pg. 16 Property Income" sheetId="20" r:id="rId16"/>
    <sheet name="Pg. 17 Property Annual Expenses" sheetId="21" r:id="rId17"/>
    <sheet name="Pg. 18 Annual Cash Flow" sheetId="22" r:id="rId18"/>
    <sheet name="Pg. 19 30-Yr. Annual Cash Flow " sheetId="50" r:id="rId19"/>
    <sheet name="Pg. 20 Annual Cash Flow cont." sheetId="28" r:id="rId20"/>
    <sheet name="Pg. 21 Section 3 Certification" sheetId="34" r:id="rId21"/>
    <sheet name="Pg. 22 Owner Certification" sheetId="49" r:id="rId22"/>
    <sheet name="Pg. 23 Sample CEO Notification " sheetId="44" r:id="rId23"/>
    <sheet name="Pg. 24 Authorization" sheetId="52" r:id="rId24"/>
    <sheet name="Pg. 25 Attachments Checklist" sheetId="53" r:id="rId25"/>
    <sheet name="Pg. 26 Attachments Checklist" sheetId="38" r:id="rId26"/>
    <sheet name="Pg. 27 Self-Score" sheetId="57" r:id="rId27"/>
    <sheet name="Pg. 28 Self-Score" sheetId="58" r:id="rId28"/>
    <sheet name="Pg. 29 Self-Score" sheetId="59" r:id="rId29"/>
    <sheet name="DO NOT DELETE - DROP DOWN LIST" sheetId="67" r:id="rId30"/>
  </sheets>
  <definedNames>
    <definedName name="_0_Bdrm">'Pg. 11 Utilities &amp; Rents'!#REF!</definedName>
    <definedName name="_6_Bdrm">'Pg. 11 Utilities &amp; Rents'!#REF!</definedName>
    <definedName name="_Toc287517598" localSheetId="20">'Pg. 21 Section 3 Certification'!$B$2</definedName>
    <definedName name="Attachment_2" localSheetId="20">'Pg. 21 Section 3 Certification'!$F$43</definedName>
    <definedName name="Bedrooom">'Pg. 11 Utilities &amp; Rents'!#REF!</definedName>
    <definedName name="HOMErent" localSheetId="13">'Pg. 14 Project Type'!#REF!</definedName>
    <definedName name="HOMErent" localSheetId="14">'Pg. 15 Project Subsidy'!#REF!</definedName>
    <definedName name="_xlnm.Print_Area" localSheetId="0">'Pg. 1 Owner-Developer Info.'!$A$1:$Q$58</definedName>
    <definedName name="_xlnm.Print_Area" localSheetId="9">'Pg. 10 Davis Bac-Sources &amp; Uses'!$A$1:$I$54</definedName>
    <definedName name="_xlnm.Print_Area" localSheetId="10">'Pg. 11 Utilities &amp; Rents'!$A$1:$R$36</definedName>
    <definedName name="_xlnm.Print_Area" localSheetId="11">'Pg. 12 Prop. Amenities, Fac.'!$A$1:$P$52</definedName>
    <definedName name="_xlnm.Print_Area" localSheetId="12">'Pg. 13 En. Star-Fire Prev. Cert'!$A$1:$F$32</definedName>
    <definedName name="_xlnm.Print_Area" localSheetId="13">'Pg. 14 Project Type'!$A$1:$W$42</definedName>
    <definedName name="_xlnm.Print_Area" localSheetId="14">'Pg. 15 Project Subsidy'!$A$1:$X$34</definedName>
    <definedName name="_xlnm.Print_Area" localSheetId="15">'Pg. 16 Property Income'!$A$1:$M$21</definedName>
    <definedName name="_xlnm.Print_Area" localSheetId="16">'Pg. 17 Property Annual Expenses'!$A$1:$J$36</definedName>
    <definedName name="_xlnm.Print_Area" localSheetId="17">'Pg. 18 Annual Cash Flow'!$A$1:$J$35</definedName>
    <definedName name="_xlnm.Print_Area" localSheetId="18">'Pg. 19 30-Yr. Annual Cash Flow '!$A$1:$J$45</definedName>
    <definedName name="_xlnm.Print_Area" localSheetId="1">'Pg. 2 Developer Info.'!$A$1:$S$43</definedName>
    <definedName name="_xlnm.Print_Area" localSheetId="19">'Pg. 20 Annual Cash Flow cont.'!$A$1:$J$47</definedName>
    <definedName name="_xlnm.Print_Area" localSheetId="20">'Pg. 21 Section 3 Certification'!$A$2:$AS$49</definedName>
    <definedName name="_xlnm.Print_Area" localSheetId="21">'Pg. 22 Owner Certification'!$A$1:$W$28</definedName>
    <definedName name="_xlnm.Print_Area" localSheetId="22">'Pg. 23 Sample CEO Notification '!$A$1:$I$50</definedName>
    <definedName name="_xlnm.Print_Area" localSheetId="23">'Pg. 24 Authorization'!$A$1:$L$35</definedName>
    <definedName name="_xlnm.Print_Area" localSheetId="24">'Pg. 25 Attachments Checklist'!$A$1:$L$52</definedName>
    <definedName name="_xlnm.Print_Area" localSheetId="25">'Pg. 26 Attachments Checklist'!$A$1:$L$48</definedName>
    <definedName name="_xlnm.Print_Area" localSheetId="26">'Pg. 27 Self-Score'!$A$1:$F$35</definedName>
    <definedName name="_xlnm.Print_Area" localSheetId="27">'Pg. 28 Self-Score'!$A$1:$H$26</definedName>
    <definedName name="_xlnm.Print_Area" localSheetId="28">'Pg. 29 Self-Score'!$A$1:$G$37</definedName>
    <definedName name="_xlnm.Print_Area" localSheetId="2">'Pg. 3 Owner-Project details'!$A$1:$Q$47</definedName>
    <definedName name="_xlnm.Print_Area" localSheetId="3">'Pg. 4 Development Team &amp; Sched'!$A$1:$H$48</definedName>
    <definedName name="_xlnm.Print_Area" localSheetId="4">'Pg. 5 504-Fair Hsg.-Exp.'!$A$1:$N$45</definedName>
    <definedName name="_xlnm.Print_Area" localSheetId="5">'Pg. 6 CEO Not.-Supp. Serv.-Fin'!$A$1:$P$23</definedName>
    <definedName name="_xlnm.Print_Area" localSheetId="6">'Pg. 7 Rehabilitation'!$A$2:$Q$59</definedName>
    <definedName name="_xlnm.Print_Area" localSheetId="7">'Pg. 8 Residential'!$A$1:$O$54</definedName>
    <definedName name="_xlnm.Print_Area" localSheetId="8">'Pg. 9 Non-Residential'!$A$1:$I$52</definedName>
    <definedName name="Select_One">#REF!</definedName>
    <definedName name="selectone">'Pg. 11 Utilities &amp; Rents'!#REF!</definedName>
    <definedName name="Unitsize">'Pg. 11 Utilities &amp; Rents'!#REF!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40" l="1"/>
  <c r="O28" i="39"/>
  <c r="E12" i="20"/>
  <c r="E11" i="20"/>
  <c r="E10" i="20"/>
  <c r="E9" i="20"/>
  <c r="E8" i="20"/>
  <c r="E7" i="20"/>
  <c r="E6" i="20"/>
  <c r="C12" i="20"/>
  <c r="C11" i="20"/>
  <c r="C10" i="20"/>
  <c r="F10" i="20" s="1"/>
  <c r="C9" i="20"/>
  <c r="C8" i="20"/>
  <c r="C7" i="20"/>
  <c r="C6" i="20"/>
  <c r="E5" i="20"/>
  <c r="C5" i="20"/>
  <c r="M17" i="20"/>
  <c r="K19" i="20"/>
  <c r="C13" i="50"/>
  <c r="D13" i="50" s="1"/>
  <c r="E13" i="50" s="1"/>
  <c r="F13" i="50" s="1"/>
  <c r="G13" i="50" s="1"/>
  <c r="H13" i="50" s="1"/>
  <c r="I13" i="50" s="1"/>
  <c r="J13" i="50" s="1"/>
  <c r="L9" i="20"/>
  <c r="L35" i="39"/>
  <c r="L34" i="39"/>
  <c r="L33" i="39"/>
  <c r="L32" i="39"/>
  <c r="L31" i="39"/>
  <c r="L30" i="39"/>
  <c r="L29" i="39"/>
  <c r="L28" i="39"/>
  <c r="F37" i="59"/>
  <c r="E52" i="43"/>
  <c r="F52" i="43"/>
  <c r="G52" i="43"/>
  <c r="H52" i="43"/>
  <c r="O6" i="40"/>
  <c r="I6" i="40" s="1"/>
  <c r="J54" i="40"/>
  <c r="K54" i="40"/>
  <c r="L54" i="40"/>
  <c r="M54" i="40"/>
  <c r="N54" i="40"/>
  <c r="O52" i="40"/>
  <c r="I52" i="40" s="1"/>
  <c r="O53" i="40"/>
  <c r="I53" i="40" s="1"/>
  <c r="O51" i="40"/>
  <c r="I51" i="40" s="1"/>
  <c r="O49" i="40"/>
  <c r="I49" i="40" s="1"/>
  <c r="O44" i="40"/>
  <c r="I44" i="40" s="1"/>
  <c r="O45" i="40"/>
  <c r="I45" i="40" s="1"/>
  <c r="O46" i="40"/>
  <c r="I46" i="40" s="1"/>
  <c r="O47" i="40"/>
  <c r="I47" i="40" s="1"/>
  <c r="O48" i="40"/>
  <c r="I48" i="40" s="1"/>
  <c r="O33" i="40"/>
  <c r="I33" i="40" s="1"/>
  <c r="O34" i="40"/>
  <c r="I34" i="40" s="1"/>
  <c r="O35" i="40"/>
  <c r="I35" i="40" s="1"/>
  <c r="O36" i="40"/>
  <c r="I36" i="40" s="1"/>
  <c r="O37" i="40"/>
  <c r="I37" i="40" s="1"/>
  <c r="O38" i="40"/>
  <c r="I38" i="40" s="1"/>
  <c r="O39" i="40"/>
  <c r="I39" i="40" s="1"/>
  <c r="O40" i="40"/>
  <c r="I40" i="40" s="1"/>
  <c r="O41" i="40"/>
  <c r="I41" i="40" s="1"/>
  <c r="O42" i="40"/>
  <c r="O28" i="40"/>
  <c r="I28" i="40" s="1"/>
  <c r="O29" i="40"/>
  <c r="I29" i="40" s="1"/>
  <c r="O30" i="40"/>
  <c r="I30" i="40" s="1"/>
  <c r="O32" i="40"/>
  <c r="I32" i="40" s="1"/>
  <c r="O27" i="40"/>
  <c r="I27" i="40" s="1"/>
  <c r="O17" i="40"/>
  <c r="I17" i="40" s="1"/>
  <c r="O18" i="40"/>
  <c r="I18" i="40" s="1"/>
  <c r="O19" i="40"/>
  <c r="I19" i="40" s="1"/>
  <c r="O20" i="40"/>
  <c r="I20" i="40" s="1"/>
  <c r="O21" i="40"/>
  <c r="I21" i="40" s="1"/>
  <c r="O22" i="40"/>
  <c r="I22" i="40" s="1"/>
  <c r="O23" i="40"/>
  <c r="I23" i="40" s="1"/>
  <c r="O24" i="40"/>
  <c r="I24" i="40" s="1"/>
  <c r="O25" i="40"/>
  <c r="I25" i="40" s="1"/>
  <c r="O16" i="40"/>
  <c r="I16" i="40" s="1"/>
  <c r="O12" i="40"/>
  <c r="I12" i="40" s="1"/>
  <c r="O13" i="40"/>
  <c r="I13" i="40" s="1"/>
  <c r="O14" i="40"/>
  <c r="I14" i="40" s="1"/>
  <c r="O11" i="40"/>
  <c r="I11" i="40" s="1"/>
  <c r="O9" i="40"/>
  <c r="I9" i="40" s="1"/>
  <c r="O8" i="40"/>
  <c r="I8" i="40" s="1"/>
  <c r="I50" i="43"/>
  <c r="D50" i="43" s="1"/>
  <c r="I51" i="43"/>
  <c r="D51" i="43" s="1"/>
  <c r="I49" i="43"/>
  <c r="D49" i="43" s="1"/>
  <c r="I47" i="43"/>
  <c r="D47" i="43" s="1"/>
  <c r="I42" i="43"/>
  <c r="D42" i="43" s="1"/>
  <c r="I43" i="43"/>
  <c r="D43" i="43" s="1"/>
  <c r="I44" i="43"/>
  <c r="D44" i="43" s="1"/>
  <c r="I45" i="43"/>
  <c r="D45" i="43" s="1"/>
  <c r="I46" i="43"/>
  <c r="D46" i="43" s="1"/>
  <c r="I31" i="43"/>
  <c r="D31" i="43" s="1"/>
  <c r="I32" i="43"/>
  <c r="D32" i="43" s="1"/>
  <c r="I33" i="43"/>
  <c r="D33" i="43" s="1"/>
  <c r="I34" i="43"/>
  <c r="D34" i="43" s="1"/>
  <c r="I35" i="43"/>
  <c r="D35" i="43" s="1"/>
  <c r="I36" i="43"/>
  <c r="D36" i="43" s="1"/>
  <c r="I37" i="43"/>
  <c r="D37" i="43" s="1"/>
  <c r="I38" i="43"/>
  <c r="D38" i="43" s="1"/>
  <c r="I39" i="43"/>
  <c r="D39" i="43" s="1"/>
  <c r="I40" i="43"/>
  <c r="D40" i="43" s="1"/>
  <c r="I30" i="43"/>
  <c r="D30" i="43" s="1"/>
  <c r="I26" i="43"/>
  <c r="D26" i="43" s="1"/>
  <c r="I27" i="43"/>
  <c r="D27" i="43" s="1"/>
  <c r="I28" i="43"/>
  <c r="D28" i="43" s="1"/>
  <c r="I25" i="43"/>
  <c r="I16" i="43"/>
  <c r="D16" i="43" s="1"/>
  <c r="I17" i="43"/>
  <c r="D17" i="43" s="1"/>
  <c r="I18" i="43"/>
  <c r="D18" i="43" s="1"/>
  <c r="I19" i="43"/>
  <c r="D19" i="43" s="1"/>
  <c r="I20" i="43"/>
  <c r="D20" i="43" s="1"/>
  <c r="I21" i="43"/>
  <c r="D21" i="43" s="1"/>
  <c r="I22" i="43"/>
  <c r="D22" i="43" s="1"/>
  <c r="I23" i="43"/>
  <c r="D23" i="43" s="1"/>
  <c r="I15" i="43"/>
  <c r="D15" i="43" s="1"/>
  <c r="I11" i="43"/>
  <c r="D11" i="43" s="1"/>
  <c r="I12" i="43"/>
  <c r="D12" i="43" s="1"/>
  <c r="I13" i="43"/>
  <c r="D13" i="43" s="1"/>
  <c r="I10" i="43"/>
  <c r="D10" i="43" s="1"/>
  <c r="I8" i="43"/>
  <c r="D8" i="43" s="1"/>
  <c r="I7" i="43"/>
  <c r="D7" i="43" s="1"/>
  <c r="I5" i="43"/>
  <c r="D5" i="43" s="1"/>
  <c r="C36" i="50" l="1"/>
  <c r="D36" i="50" s="1"/>
  <c r="E36" i="50" s="1"/>
  <c r="F36" i="50" s="1"/>
  <c r="G36" i="50" s="1"/>
  <c r="H36" i="50" s="1"/>
  <c r="I36" i="50" s="1"/>
  <c r="C13" i="28" s="1"/>
  <c r="D13" i="28" s="1"/>
  <c r="E13" i="28" s="1"/>
  <c r="F13" i="28" s="1"/>
  <c r="G13" i="28" s="1"/>
  <c r="H13" i="28" s="1"/>
  <c r="I13" i="28" s="1"/>
  <c r="J13" i="28" s="1"/>
  <c r="O54" i="40"/>
  <c r="I54" i="40" s="1"/>
  <c r="I52" i="43"/>
  <c r="C36" i="28" l="1"/>
  <c r="D36" i="28" s="1"/>
  <c r="E36" i="28" s="1"/>
  <c r="R22" i="39"/>
  <c r="Q22" i="39"/>
  <c r="P22" i="39"/>
  <c r="O22" i="39"/>
  <c r="N22" i="39"/>
  <c r="F36" i="28" l="1"/>
  <c r="D8" i="57"/>
  <c r="G36" i="28" l="1"/>
  <c r="H53" i="15"/>
  <c r="H46" i="15"/>
  <c r="H36" i="28" l="1"/>
  <c r="C13" i="20"/>
  <c r="I36" i="28" l="1"/>
  <c r="C16" i="50"/>
  <c r="I10" i="22"/>
  <c r="C10" i="50" s="1"/>
  <c r="D10" i="50" s="1"/>
  <c r="E10" i="50" s="1"/>
  <c r="F10" i="50" s="1"/>
  <c r="G10" i="50" s="1"/>
  <c r="H10" i="50" s="1"/>
  <c r="I10" i="50" s="1"/>
  <c r="J10" i="50" s="1"/>
  <c r="C33" i="50" s="1"/>
  <c r="D33" i="50" s="1"/>
  <c r="E33" i="50" s="1"/>
  <c r="F33" i="50" s="1"/>
  <c r="G33" i="50" s="1"/>
  <c r="H33" i="50" s="1"/>
  <c r="I33" i="50" s="1"/>
  <c r="C10" i="28" s="1"/>
  <c r="D10" i="28" s="1"/>
  <c r="E10" i="28" s="1"/>
  <c r="F10" i="28" s="1"/>
  <c r="G10" i="28" s="1"/>
  <c r="H10" i="28" s="1"/>
  <c r="I10" i="28" s="1"/>
  <c r="J10" i="28" s="1"/>
  <c r="C33" i="28" s="1"/>
  <c r="D33" i="28" s="1"/>
  <c r="E33" i="28" s="1"/>
  <c r="F33" i="28" s="1"/>
  <c r="G33" i="28" s="1"/>
  <c r="H33" i="28" s="1"/>
  <c r="I33" i="28" s="1"/>
  <c r="H30" i="21"/>
  <c r="D30" i="21"/>
  <c r="D21" i="21"/>
  <c r="H18" i="21"/>
  <c r="I19" i="20"/>
  <c r="M18" i="20"/>
  <c r="H13" i="20"/>
  <c r="L12" i="20"/>
  <c r="F12" i="20"/>
  <c r="L11" i="20"/>
  <c r="F11" i="20"/>
  <c r="L10" i="20"/>
  <c r="F9" i="20"/>
  <c r="L8" i="20"/>
  <c r="F8" i="20"/>
  <c r="L7" i="20"/>
  <c r="F7" i="20"/>
  <c r="L6" i="20"/>
  <c r="F6" i="20"/>
  <c r="L5" i="20"/>
  <c r="F5" i="20"/>
  <c r="G42" i="19"/>
  <c r="G36" i="19"/>
  <c r="I36" i="39"/>
  <c r="H36" i="39"/>
  <c r="O35" i="39"/>
  <c r="O34" i="39"/>
  <c r="O33" i="39"/>
  <c r="O32" i="39"/>
  <c r="O31" i="39"/>
  <c r="O30" i="39"/>
  <c r="O29" i="39"/>
  <c r="I45" i="15"/>
  <c r="I20" i="15"/>
  <c r="F20" i="15"/>
  <c r="D25" i="43"/>
  <c r="D52" i="43" s="1"/>
  <c r="I57" i="1"/>
  <c r="M19" i="20" l="1"/>
  <c r="H5" i="22" s="1"/>
  <c r="H6" i="22" s="1"/>
  <c r="H8" i="22" s="1"/>
  <c r="D16" i="50"/>
  <c r="E16" i="50" s="1"/>
  <c r="F16" i="50" s="1"/>
  <c r="G16" i="50" s="1"/>
  <c r="H16" i="50" s="1"/>
  <c r="I16" i="50" s="1"/>
  <c r="J16" i="50" s="1"/>
  <c r="C39" i="50" s="1"/>
  <c r="D39" i="50" s="1"/>
  <c r="E39" i="50" s="1"/>
  <c r="F39" i="50" s="1"/>
  <c r="G39" i="50" s="1"/>
  <c r="H39" i="50" s="1"/>
  <c r="I39" i="50" s="1"/>
  <c r="C16" i="28" s="1"/>
  <c r="D16" i="28" s="1"/>
  <c r="E16" i="28" s="1"/>
  <c r="F16" i="28" s="1"/>
  <c r="G16" i="28" s="1"/>
  <c r="H16" i="28" s="1"/>
  <c r="I16" i="28" s="1"/>
  <c r="J16" i="28" s="1"/>
  <c r="C39" i="28" s="1"/>
  <c r="D39" i="28" s="1"/>
  <c r="E39" i="28" s="1"/>
  <c r="F39" i="28" s="1"/>
  <c r="G39" i="28" s="1"/>
  <c r="H39" i="28" s="1"/>
  <c r="I39" i="28" s="1"/>
  <c r="H54" i="15"/>
  <c r="I53" i="15" s="1"/>
  <c r="E39" i="15"/>
  <c r="I39" i="15" s="1"/>
  <c r="F13" i="20"/>
  <c r="F5" i="22" s="1"/>
  <c r="F6" i="22" s="1"/>
  <c r="F8" i="22" s="1"/>
  <c r="F11" i="22" s="1"/>
  <c r="L13" i="20"/>
  <c r="G5" i="22" s="1"/>
  <c r="H32" i="21"/>
  <c r="H33" i="21" l="1"/>
  <c r="I14" i="22"/>
  <c r="C12" i="50" s="1"/>
  <c r="I5" i="22"/>
  <c r="G6" i="22"/>
  <c r="G8" i="22" s="1"/>
  <c r="G11" i="22" s="1"/>
  <c r="C7" i="50"/>
  <c r="D7" i="50" s="1"/>
  <c r="E7" i="50" s="1"/>
  <c r="F7" i="50" s="1"/>
  <c r="G7" i="50" s="1"/>
  <c r="H7" i="50" s="1"/>
  <c r="I7" i="50" s="1"/>
  <c r="J7" i="50" s="1"/>
  <c r="C30" i="50" s="1"/>
  <c r="D30" i="50" s="1"/>
  <c r="E30" i="50" s="1"/>
  <c r="F30" i="50" s="1"/>
  <c r="G30" i="50" s="1"/>
  <c r="H30" i="50" s="1"/>
  <c r="I30" i="50" s="1"/>
  <c r="C7" i="28" s="1"/>
  <c r="D7" i="28" s="1"/>
  <c r="E7" i="28" s="1"/>
  <c r="F7" i="28" s="1"/>
  <c r="G7" i="28" s="1"/>
  <c r="H7" i="28" s="1"/>
  <c r="I7" i="28" s="1"/>
  <c r="J7" i="28" s="1"/>
  <c r="C30" i="28" s="1"/>
  <c r="D30" i="28" s="1"/>
  <c r="E30" i="28" s="1"/>
  <c r="F30" i="28" s="1"/>
  <c r="G30" i="28" s="1"/>
  <c r="H30" i="28" s="1"/>
  <c r="I30" i="28" s="1"/>
  <c r="H11" i="22"/>
  <c r="C5" i="50"/>
  <c r="D12" i="50" l="1"/>
  <c r="I6" i="22"/>
  <c r="I8" i="22"/>
  <c r="I11" i="22" s="1"/>
  <c r="I17" i="22" s="1"/>
  <c r="I22" i="22" s="1"/>
  <c r="C6" i="50"/>
  <c r="D6" i="50" s="1"/>
  <c r="E6" i="50" s="1"/>
  <c r="F6" i="50" s="1"/>
  <c r="G6" i="50" s="1"/>
  <c r="H6" i="50" s="1"/>
  <c r="I6" i="50" s="1"/>
  <c r="J6" i="50" s="1"/>
  <c r="C29" i="50" s="1"/>
  <c r="D29" i="50" s="1"/>
  <c r="E29" i="50" s="1"/>
  <c r="F29" i="50" s="1"/>
  <c r="G29" i="50" s="1"/>
  <c r="H29" i="50" s="1"/>
  <c r="I29" i="50" s="1"/>
  <c r="C6" i="28" s="1"/>
  <c r="D6" i="28" s="1"/>
  <c r="E6" i="28" s="1"/>
  <c r="F6" i="28" s="1"/>
  <c r="G6" i="28" s="1"/>
  <c r="H6" i="28" s="1"/>
  <c r="I6" i="28" s="1"/>
  <c r="J6" i="28" s="1"/>
  <c r="C29" i="28" s="1"/>
  <c r="D29" i="28" s="1"/>
  <c r="E29" i="28" s="1"/>
  <c r="F29" i="28" s="1"/>
  <c r="G29" i="28" s="1"/>
  <c r="H29" i="28" s="1"/>
  <c r="I29" i="28" s="1"/>
  <c r="D5" i="50"/>
  <c r="E12" i="50" l="1"/>
  <c r="I21" i="22"/>
  <c r="C8" i="50"/>
  <c r="C15" i="50" s="1"/>
  <c r="C21" i="50" s="1"/>
  <c r="E5" i="50"/>
  <c r="D8" i="50"/>
  <c r="D15" i="50" s="1"/>
  <c r="D21" i="50" s="1"/>
  <c r="C18" i="50" l="1"/>
  <c r="F12" i="50"/>
  <c r="D18" i="50"/>
  <c r="E8" i="50"/>
  <c r="E15" i="50" s="1"/>
  <c r="E21" i="50" s="1"/>
  <c r="F5" i="50"/>
  <c r="C19" i="50" l="1"/>
  <c r="D19" i="50" s="1"/>
  <c r="E18" i="50"/>
  <c r="G12" i="50"/>
  <c r="C22" i="50"/>
  <c r="F8" i="50"/>
  <c r="F15" i="50" s="1"/>
  <c r="F21" i="50" s="1"/>
  <c r="G5" i="50"/>
  <c r="H12" i="50" l="1"/>
  <c r="F18" i="50"/>
  <c r="E19" i="50"/>
  <c r="D22" i="50"/>
  <c r="E22" i="50"/>
  <c r="G8" i="50"/>
  <c r="G15" i="50" s="1"/>
  <c r="G21" i="50" s="1"/>
  <c r="H5" i="50"/>
  <c r="G18" i="50" l="1"/>
  <c r="I12" i="50"/>
  <c r="F19" i="50"/>
  <c r="F22" i="50"/>
  <c r="I5" i="50"/>
  <c r="H8" i="50"/>
  <c r="H15" i="50" s="1"/>
  <c r="H21" i="50" s="1"/>
  <c r="H18" i="50" l="1"/>
  <c r="J12" i="50"/>
  <c r="G19" i="50"/>
  <c r="G22" i="50"/>
  <c r="J5" i="50"/>
  <c r="I8" i="50"/>
  <c r="I15" i="50" s="1"/>
  <c r="I21" i="50" s="1"/>
  <c r="I18" i="50" l="1"/>
  <c r="C35" i="50"/>
  <c r="D35" i="50" s="1"/>
  <c r="E35" i="50" s="1"/>
  <c r="F35" i="50" s="1"/>
  <c r="G35" i="50" s="1"/>
  <c r="H35" i="50" s="1"/>
  <c r="I35" i="50" s="1"/>
  <c r="C12" i="28" s="1"/>
  <c r="D12" i="28" s="1"/>
  <c r="E12" i="28" s="1"/>
  <c r="F12" i="28" s="1"/>
  <c r="G12" i="28" s="1"/>
  <c r="H12" i="28" s="1"/>
  <c r="I12" i="28" s="1"/>
  <c r="J12" i="28" s="1"/>
  <c r="C35" i="28" s="1"/>
  <c r="D35" i="28" s="1"/>
  <c r="E35" i="28" s="1"/>
  <c r="F35" i="28" s="1"/>
  <c r="G35" i="28" s="1"/>
  <c r="H35" i="28" s="1"/>
  <c r="I35" i="28" s="1"/>
  <c r="H19" i="50"/>
  <c r="H22" i="50"/>
  <c r="C28" i="50"/>
  <c r="J8" i="50"/>
  <c r="J15" i="50" s="1"/>
  <c r="J21" i="50" s="1"/>
  <c r="J18" i="50" l="1"/>
  <c r="I19" i="50"/>
  <c r="I22" i="50"/>
  <c r="D28" i="50"/>
  <c r="C31" i="50"/>
  <c r="C38" i="50" s="1"/>
  <c r="C44" i="50" s="1"/>
  <c r="C41" i="50" l="1"/>
  <c r="J19" i="50"/>
  <c r="J22" i="50"/>
  <c r="D31" i="50"/>
  <c r="D38" i="50" s="1"/>
  <c r="D44" i="50" s="1"/>
  <c r="E28" i="50"/>
  <c r="D41" i="50" l="1"/>
  <c r="C42" i="50"/>
  <c r="C45" i="50"/>
  <c r="F28" i="50"/>
  <c r="E31" i="50"/>
  <c r="E38" i="50" s="1"/>
  <c r="E44" i="50" s="1"/>
  <c r="E41" i="50" l="1"/>
  <c r="D42" i="50"/>
  <c r="D45" i="50"/>
  <c r="G28" i="50"/>
  <c r="F31" i="50"/>
  <c r="F38" i="50" s="1"/>
  <c r="F44" i="50" s="1"/>
  <c r="F41" i="50" l="1"/>
  <c r="E42" i="50"/>
  <c r="E45" i="50"/>
  <c r="G31" i="50"/>
  <c r="G38" i="50" s="1"/>
  <c r="G44" i="50" s="1"/>
  <c r="H28" i="50"/>
  <c r="G41" i="50" l="1"/>
  <c r="F42" i="50"/>
  <c r="F45" i="50"/>
  <c r="H31" i="50"/>
  <c r="H38" i="50" s="1"/>
  <c r="H44" i="50" s="1"/>
  <c r="I28" i="50"/>
  <c r="H41" i="50" l="1"/>
  <c r="G42" i="50"/>
  <c r="G45" i="50"/>
  <c r="C5" i="28"/>
  <c r="I31" i="50"/>
  <c r="I38" i="50" s="1"/>
  <c r="I44" i="50" s="1"/>
  <c r="I41" i="50" l="1"/>
  <c r="H42" i="50"/>
  <c r="H45" i="50"/>
  <c r="D5" i="28"/>
  <c r="C8" i="28"/>
  <c r="C15" i="28" s="1"/>
  <c r="C21" i="28" s="1"/>
  <c r="C18" i="28" l="1"/>
  <c r="C22" i="28" s="1"/>
  <c r="I42" i="50"/>
  <c r="I45" i="50"/>
  <c r="E5" i="28"/>
  <c r="D8" i="28"/>
  <c r="D15" i="28" s="1"/>
  <c r="D21" i="28" s="1"/>
  <c r="D18" i="28" l="1"/>
  <c r="C19" i="28"/>
  <c r="F5" i="28"/>
  <c r="E8" i="28"/>
  <c r="E15" i="28" s="1"/>
  <c r="E21" i="28" s="1"/>
  <c r="E18" i="28" l="1"/>
  <c r="D19" i="28"/>
  <c r="D22" i="28"/>
  <c r="F8" i="28"/>
  <c r="F15" i="28" s="1"/>
  <c r="F21" i="28" s="1"/>
  <c r="G5" i="28"/>
  <c r="F18" i="28" l="1"/>
  <c r="E19" i="28"/>
  <c r="E22" i="28"/>
  <c r="H5" i="28"/>
  <c r="G8" i="28"/>
  <c r="G15" i="28" s="1"/>
  <c r="G21" i="28" s="1"/>
  <c r="G18" i="28" l="1"/>
  <c r="F19" i="28"/>
  <c r="F22" i="28"/>
  <c r="I5" i="28"/>
  <c r="H8" i="28"/>
  <c r="H15" i="28" s="1"/>
  <c r="H21" i="28" s="1"/>
  <c r="H18" i="28" l="1"/>
  <c r="G19" i="28"/>
  <c r="G22" i="28"/>
  <c r="J5" i="28"/>
  <c r="I8" i="28"/>
  <c r="I15" i="28" s="1"/>
  <c r="I21" i="28" s="1"/>
  <c r="I18" i="28" l="1"/>
  <c r="H19" i="28"/>
  <c r="H22" i="28"/>
  <c r="J8" i="28"/>
  <c r="J15" i="28" s="1"/>
  <c r="J21" i="28" s="1"/>
  <c r="C28" i="28"/>
  <c r="J18" i="28" l="1"/>
  <c r="I19" i="28"/>
  <c r="I22" i="28"/>
  <c r="C31" i="28"/>
  <c r="C38" i="28" s="1"/>
  <c r="C44" i="28" s="1"/>
  <c r="D28" i="28"/>
  <c r="C41" i="28" l="1"/>
  <c r="J19" i="28"/>
  <c r="J22" i="28"/>
  <c r="D31" i="28"/>
  <c r="D38" i="28" s="1"/>
  <c r="D44" i="28" s="1"/>
  <c r="E28" i="28"/>
  <c r="D41" i="28" l="1"/>
  <c r="C42" i="28"/>
  <c r="C45" i="28"/>
  <c r="E31" i="28"/>
  <c r="E38" i="28" s="1"/>
  <c r="E44" i="28" s="1"/>
  <c r="F28" i="28"/>
  <c r="E41" i="28" l="1"/>
  <c r="D42" i="28"/>
  <c r="D45" i="28"/>
  <c r="G28" i="28"/>
  <c r="F31" i="28"/>
  <c r="F38" i="28" s="1"/>
  <c r="F44" i="28" s="1"/>
  <c r="F41" i="28" l="1"/>
  <c r="E42" i="28"/>
  <c r="E45" i="28"/>
  <c r="H28" i="28"/>
  <c r="G31" i="28"/>
  <c r="G38" i="28" s="1"/>
  <c r="G44" i="28" s="1"/>
  <c r="G41" i="28" l="1"/>
  <c r="F42" i="28"/>
  <c r="F45" i="28"/>
  <c r="H31" i="28"/>
  <c r="H38" i="28" s="1"/>
  <c r="H44" i="28" s="1"/>
  <c r="I28" i="28"/>
  <c r="I31" i="28" s="1"/>
  <c r="I38" i="28" s="1"/>
  <c r="I44" i="28" s="1"/>
  <c r="I41" i="28" l="1"/>
  <c r="H41" i="28"/>
  <c r="G42" i="28"/>
  <c r="G45" i="28"/>
  <c r="H42" i="28" l="1"/>
  <c r="I42" i="28" s="1"/>
  <c r="I45" i="28"/>
  <c r="H45" i="28"/>
</calcChain>
</file>

<file path=xl/sharedStrings.xml><?xml version="1.0" encoding="utf-8"?>
<sst xmlns="http://schemas.openxmlformats.org/spreadsheetml/2006/main" count="1455" uniqueCount="897">
  <si>
    <t>Number of Units</t>
  </si>
  <si>
    <t>a.</t>
  </si>
  <si>
    <t>b.</t>
  </si>
  <si>
    <t>c.</t>
  </si>
  <si>
    <t>Full Year of Annualized Operations</t>
  </si>
  <si>
    <t>Year 1</t>
  </si>
  <si>
    <t>Year 2</t>
  </si>
  <si>
    <t>Year 3</t>
  </si>
  <si>
    <t>Year 4</t>
  </si>
  <si>
    <t>Year 5</t>
  </si>
  <si>
    <t>Year 6</t>
  </si>
  <si>
    <t>Year 7</t>
  </si>
  <si>
    <t>Year 8</t>
  </si>
  <si>
    <t>Year 9</t>
  </si>
  <si>
    <t>Year 10</t>
  </si>
  <si>
    <t>Year 11</t>
  </si>
  <si>
    <t>Year 12</t>
  </si>
  <si>
    <t>Year 13</t>
  </si>
  <si>
    <t>Year 14</t>
  </si>
  <si>
    <t>Year 15</t>
  </si>
  <si>
    <t>Net Rent - Commercial Rental Units</t>
  </si>
  <si>
    <t>d.</t>
  </si>
  <si>
    <t>e.</t>
  </si>
  <si>
    <t>Tenant Paid Utility Allowance Calculation</t>
  </si>
  <si>
    <t>0 BR</t>
  </si>
  <si>
    <t>2 BR</t>
  </si>
  <si>
    <t>3 BR</t>
  </si>
  <si>
    <t>4 BR</t>
  </si>
  <si>
    <t>Heating</t>
  </si>
  <si>
    <t>Cooking</t>
  </si>
  <si>
    <t>Water</t>
  </si>
  <si>
    <t>Sewer</t>
  </si>
  <si>
    <t>1 BR</t>
  </si>
  <si>
    <t>Market Rate Units</t>
  </si>
  <si>
    <t>Owner</t>
  </si>
  <si>
    <t>Legal</t>
  </si>
  <si>
    <t>Gas</t>
  </si>
  <si>
    <t>City</t>
  </si>
  <si>
    <t xml:space="preserve"> </t>
  </si>
  <si>
    <t>Commercial Rental Units</t>
  </si>
  <si>
    <t>Annual Expense</t>
  </si>
  <si>
    <t>Residential Rental Units</t>
  </si>
  <si>
    <t>Other Income (Describe):</t>
  </si>
  <si>
    <t>Total Expenses Other than Interest and Depreciation</t>
  </si>
  <si>
    <t>Net Operating Income Before Interest and Depreciation</t>
  </si>
  <si>
    <t>Less:  Additions to the Replacement Reserve</t>
  </si>
  <si>
    <t>Accountant</t>
  </si>
  <si>
    <t>Architect</t>
  </si>
  <si>
    <t>Attorney</t>
  </si>
  <si>
    <t>Property Utilities</t>
  </si>
  <si>
    <t>Property Estimated Annual Expense Information</t>
  </si>
  <si>
    <t>Property Annual Cash Flow</t>
  </si>
  <si>
    <t>Description</t>
  </si>
  <si>
    <t>*</t>
  </si>
  <si>
    <t>Totals</t>
  </si>
  <si>
    <t>Amount of Financing</t>
  </si>
  <si>
    <t>Interest Rate</t>
  </si>
  <si>
    <t>Total Sources</t>
  </si>
  <si>
    <t>Total Annual Debt Service</t>
  </si>
  <si>
    <t>Commercial</t>
  </si>
  <si>
    <t>Market Rate</t>
  </si>
  <si>
    <t>Rental Units</t>
  </si>
  <si>
    <t>Occupancy Type:</t>
  </si>
  <si>
    <t>Building Type:</t>
  </si>
  <si>
    <t>HOME CHDO PROGRAM</t>
  </si>
  <si>
    <t>RENTAL HOUSING PROPOSAL</t>
  </si>
  <si>
    <t># of Units</t>
  </si>
  <si>
    <t>Rehabilitation</t>
  </si>
  <si>
    <t>Project Name</t>
  </si>
  <si>
    <t>f.</t>
  </si>
  <si>
    <t>Zoning</t>
  </si>
  <si>
    <t>Tenant Relocation</t>
  </si>
  <si>
    <t>2.</t>
  </si>
  <si>
    <t>3.</t>
  </si>
  <si>
    <t>4.</t>
  </si>
  <si>
    <t>5.</t>
  </si>
  <si>
    <t>6.</t>
  </si>
  <si>
    <t>7.</t>
  </si>
  <si>
    <t>Name(s)</t>
  </si>
  <si>
    <t>Engineer</t>
  </si>
  <si>
    <t>Construction Lender</t>
  </si>
  <si>
    <t>General Contractor</t>
  </si>
  <si>
    <t>Consultant (if applicable)</t>
  </si>
  <si>
    <t>Property Management Provider</t>
  </si>
  <si>
    <t>Date(s)</t>
  </si>
  <si>
    <t>Construction Bids</t>
  </si>
  <si>
    <t>Construction Start</t>
  </si>
  <si>
    <t>End Construction</t>
  </si>
  <si>
    <t>Start of Rent-Up</t>
  </si>
  <si>
    <t>9.</t>
  </si>
  <si>
    <t>Construction Specifications and Cost Estimates</t>
  </si>
  <si>
    <t>10.</t>
  </si>
  <si>
    <t>Is this the developer's first housing project?</t>
  </si>
  <si>
    <t>New or Rehab</t>
  </si>
  <si>
    <t>11.</t>
  </si>
  <si>
    <t>12.</t>
  </si>
  <si>
    <t>Name of Source</t>
  </si>
  <si>
    <t>Date of Commitment</t>
  </si>
  <si>
    <t>Annual Debt Service</t>
  </si>
  <si>
    <t>14.</t>
  </si>
  <si>
    <t>15.</t>
  </si>
  <si>
    <t>Construction Contingency</t>
  </si>
  <si>
    <t>Utility Service</t>
  </si>
  <si>
    <t>Type of Service</t>
  </si>
  <si>
    <t>Utility Paid By</t>
  </si>
  <si>
    <t>Unit Size</t>
  </si>
  <si>
    <t>Gross Tenant Rent</t>
  </si>
  <si>
    <t>HUD Low HOME Rent Restriction</t>
  </si>
  <si>
    <t>1.</t>
  </si>
  <si>
    <t>16.</t>
  </si>
  <si>
    <t>17.</t>
  </si>
  <si>
    <t>Owner Monthly Rent</t>
  </si>
  <si>
    <t>Total Monthly Rent</t>
  </si>
  <si>
    <t>Unit Description</t>
  </si>
  <si>
    <t>Total Monthly Rent for Commercial Units</t>
  </si>
  <si>
    <t>18.</t>
  </si>
  <si>
    <t>Street Address</t>
  </si>
  <si>
    <t>Telephone</t>
  </si>
  <si>
    <t>Contact Person</t>
  </si>
  <si>
    <t>Contact's Telephone</t>
  </si>
  <si>
    <t>Date</t>
  </si>
  <si>
    <t>Utility Allowance</t>
  </si>
  <si>
    <t>Street</t>
  </si>
  <si>
    <t>County</t>
  </si>
  <si>
    <t>State</t>
  </si>
  <si>
    <t>Zip</t>
  </si>
  <si>
    <t>Project Address</t>
  </si>
  <si>
    <t>N/A</t>
  </si>
  <si>
    <t>Developer's Fee</t>
  </si>
  <si>
    <t>Location by street address including an area map with the indicated property(ies).</t>
  </si>
  <si>
    <t>If no, list Completed Projects below.</t>
  </si>
  <si>
    <t>Email Address</t>
  </si>
  <si>
    <t>27.</t>
  </si>
  <si>
    <t>Owner Name</t>
  </si>
  <si>
    <t>Attachment</t>
  </si>
  <si>
    <t>Included</t>
  </si>
  <si>
    <t>WVHDF Use Only</t>
  </si>
  <si>
    <t>Evidence of Site Control</t>
  </si>
  <si>
    <t>Zoning Approval</t>
  </si>
  <si>
    <t>Audited Financial Statements (3 Most Recent)</t>
  </si>
  <si>
    <t>Market Study</t>
  </si>
  <si>
    <t>Previous Year's Rent Roll</t>
  </si>
  <si>
    <t>28.</t>
  </si>
  <si>
    <t>Property Owner Information</t>
  </si>
  <si>
    <t>Total Utilities</t>
  </si>
  <si>
    <t>Total Taxes &amp; Insurance</t>
  </si>
  <si>
    <t>Janitor/Cleaning-Supplies</t>
  </si>
  <si>
    <t>Security-Payroll/Contract</t>
  </si>
  <si>
    <t>Grounds-Payroll/Contract</t>
  </si>
  <si>
    <t>Grounds-Supplies</t>
  </si>
  <si>
    <t>Maintenance-Payroll/Contract</t>
  </si>
  <si>
    <t>Maintenance-Supplies</t>
  </si>
  <si>
    <t>Decorating-Supplies</t>
  </si>
  <si>
    <t>Elevator Maintenance</t>
  </si>
  <si>
    <t>Exterminating</t>
  </si>
  <si>
    <t>HVAC Maintenance</t>
  </si>
  <si>
    <t>Snow Removal</t>
  </si>
  <si>
    <t>Trash Removal</t>
  </si>
  <si>
    <t>Management Fee</t>
  </si>
  <si>
    <t>Manager-Payroll</t>
  </si>
  <si>
    <t>Office Staff-Payroll</t>
  </si>
  <si>
    <t>Office-Supplies</t>
  </si>
  <si>
    <t>Auditing</t>
  </si>
  <si>
    <t>Bookkeeping/Accounting Fees</t>
  </si>
  <si>
    <t>Telephone/Answering Service</t>
  </si>
  <si>
    <t>Advertising</t>
  </si>
  <si>
    <t>Electricity</t>
  </si>
  <si>
    <t>Miscellaneous Utilities</t>
  </si>
  <si>
    <t>Real Estate Taxes*</t>
  </si>
  <si>
    <t>Property &amp; Liability Insurance*</t>
  </si>
  <si>
    <t>Payroll Taxes</t>
  </si>
  <si>
    <t>Fidelity Bond</t>
  </si>
  <si>
    <t>Workers' Compensation</t>
  </si>
  <si>
    <t>Miscellaneous Taxes</t>
  </si>
  <si>
    <t>Miscellaneous Insurance</t>
  </si>
  <si>
    <t>Less:</t>
  </si>
  <si>
    <t>Vacancy Allowances</t>
  </si>
  <si>
    <t>Vacancy Percentages</t>
  </si>
  <si>
    <t>Market Rate Rental Units:</t>
  </si>
  <si>
    <t>Commercial Rental Units:</t>
  </si>
  <si>
    <t>Other Income Sources:</t>
  </si>
  <si>
    <t>Operating Expenses:</t>
  </si>
  <si>
    <t>Additions to Replacement Reserve</t>
  </si>
  <si>
    <t>Percentage of Ownership</t>
  </si>
  <si>
    <t>Owner Role</t>
  </si>
  <si>
    <t>30.</t>
  </si>
  <si>
    <t>29.</t>
  </si>
  <si>
    <t>Section 504 and Fair Housing Compliance</t>
  </si>
  <si>
    <t>Land</t>
  </si>
  <si>
    <t>Existing Structures</t>
  </si>
  <si>
    <t xml:space="preserve">Demolition/Clearance </t>
  </si>
  <si>
    <t>Site Remediation</t>
  </si>
  <si>
    <t>Improvements</t>
  </si>
  <si>
    <t>Other Site Work Costs</t>
  </si>
  <si>
    <t>Other Site Work</t>
  </si>
  <si>
    <t>New Construction</t>
  </si>
  <si>
    <t>General Requirements</t>
  </si>
  <si>
    <t>Builder’s Overhead</t>
  </si>
  <si>
    <t xml:space="preserve">Builder Profit </t>
  </si>
  <si>
    <t>Performance Bond Premium</t>
  </si>
  <si>
    <t>Other Construction / Rehabilitation Costs</t>
  </si>
  <si>
    <t>Architect Fee -- Design</t>
  </si>
  <si>
    <t>Engineering Fees</t>
  </si>
  <si>
    <t>Other Owner Costs</t>
  </si>
  <si>
    <t>Project Consultant Fees</t>
  </si>
  <si>
    <t>Legal and Organizational Expenses</t>
  </si>
  <si>
    <t>Survey</t>
  </si>
  <si>
    <t>Appraisal Fees</t>
  </si>
  <si>
    <t>Tap Fees and Impact Fees</t>
  </si>
  <si>
    <t>Permitting Fees</t>
  </si>
  <si>
    <t>Real Estate Attorney Fees</t>
  </si>
  <si>
    <t>Construction Loan Legal Fees</t>
  </si>
  <si>
    <t>Acquisition Costs:</t>
  </si>
  <si>
    <t>Other Owner Costs:</t>
  </si>
  <si>
    <t>Architectural and Engineering Fees:</t>
  </si>
  <si>
    <t>Source</t>
  </si>
  <si>
    <t>Architect Fee-Construction Supervision</t>
  </si>
  <si>
    <t>Mortgage Broker Fees</t>
  </si>
  <si>
    <t>Lender’s Counsel Fee</t>
  </si>
  <si>
    <t>Other Development Costs</t>
  </si>
  <si>
    <t>Other Development Cost 3</t>
  </si>
  <si>
    <t>Residential</t>
  </si>
  <si>
    <t>Indicate the number of units that meet Section 504</t>
  </si>
  <si>
    <t>Units designated as section 504 units for persons with mobility impairment (5% required)</t>
  </si>
  <si>
    <t>Units designated as section 504 units for persons with sensory impairment (2% required)</t>
  </si>
  <si>
    <t>Property Name</t>
  </si>
  <si>
    <t>Property Location</t>
  </si>
  <si>
    <t>Property Owner</t>
  </si>
  <si>
    <t>Property Developer</t>
  </si>
  <si>
    <t>Number of Buildings in Property</t>
  </si>
  <si>
    <t>Number of Units in Property</t>
  </si>
  <si>
    <t>Occupancy Type</t>
  </si>
  <si>
    <t>Building Type</t>
  </si>
  <si>
    <t>Area of Site</t>
  </si>
  <si>
    <t>If you would like any additional information regarding the property that is not provided above, please contact me.</t>
  </si>
  <si>
    <t>I (We) have prepared the following summary of the proposed property.</t>
  </si>
  <si>
    <t>Units designated as section 504 units for persons with mobility impairment.</t>
  </si>
  <si>
    <t>Units designated as section 504 units for persons with sensory impairment.</t>
  </si>
  <si>
    <t>ADA only applies to common areas that are open to the public (i.e. rental/sales office)</t>
  </si>
  <si>
    <t>Sincerely,</t>
  </si>
  <si>
    <t>cc: Catherine Colby, WVHDF</t>
  </si>
  <si>
    <t>Project Description - Submit the following information</t>
  </si>
  <si>
    <t xml:space="preserve">Submit a letter from the local jurisdiction verifying that the current zoning of the site for the proposed project is compatible with the anticipated use, or include documentation verifying that a request to change current zoning has been submitted to the local jurisdiction.  Should the project receive funding approval, appropriate zoning must be in place prior to executing loan documents.  </t>
  </si>
  <si>
    <t>Entity Name</t>
  </si>
  <si>
    <t>Market Analyst</t>
  </si>
  <si>
    <t>Phase I Environmental Site Assessment Provider</t>
  </si>
  <si>
    <t>Capital Needs Assessment Provider (if applicable)</t>
  </si>
  <si>
    <t>PROJECT INVOLVED</t>
  </si>
  <si>
    <t>Davis-Bacon</t>
  </si>
  <si>
    <t>The property is located in city limits:</t>
  </si>
  <si>
    <t>Mayor's Name</t>
  </si>
  <si>
    <t>CEO's Name</t>
  </si>
  <si>
    <t>Davis-Bacon and other Federal wage rates and labor rules apply if either:</t>
  </si>
  <si>
    <t>Amount</t>
  </si>
  <si>
    <t>Percentage</t>
  </si>
  <si>
    <t>Type of Unit</t>
  </si>
  <si>
    <t>Total Number of Units</t>
  </si>
  <si>
    <t>Number of total years of the rental assistance contract*:</t>
  </si>
  <si>
    <t>Expiration date of rental assistance contract*:</t>
  </si>
  <si>
    <t>*Submit Rental Assistance Contract evidencing total years, expirations date, and option to renew.</t>
  </si>
  <si>
    <t>Year 16</t>
  </si>
  <si>
    <t>Year 17</t>
  </si>
  <si>
    <t>Year 18</t>
  </si>
  <si>
    <t>Year 19</t>
  </si>
  <si>
    <t>Year 20</t>
  </si>
  <si>
    <t>Year 21</t>
  </si>
  <si>
    <t>Year 22</t>
  </si>
  <si>
    <t>Year 23</t>
  </si>
  <si>
    <t>Year 24</t>
  </si>
  <si>
    <t>Year 25</t>
  </si>
  <si>
    <t>Year 26</t>
  </si>
  <si>
    <t>Year 27</t>
  </si>
  <si>
    <t>Year 28</t>
  </si>
  <si>
    <t>Year 29</t>
  </si>
  <si>
    <t>Year 30</t>
  </si>
  <si>
    <t>OWNER:</t>
  </si>
  <si>
    <t>Property Amenities, Facilities, Equipment or Services</t>
  </si>
  <si>
    <t>Smoke Detectors</t>
  </si>
  <si>
    <t>Fire Alarms</t>
  </si>
  <si>
    <t>Range</t>
  </si>
  <si>
    <t>Kitchen Exhaust</t>
  </si>
  <si>
    <t>Sprinkler Systems</t>
  </si>
  <si>
    <t>Air Conditioning</t>
  </si>
  <si>
    <t>Garbage Disposal</t>
  </si>
  <si>
    <t>Fire Extinguishers</t>
  </si>
  <si>
    <t>Dishwasher</t>
  </si>
  <si>
    <t>Refrigerator</t>
  </si>
  <si>
    <t>Elevator</t>
  </si>
  <si>
    <t>Bathroom Exhaust</t>
  </si>
  <si>
    <t>The property will provide social activities/facilities:</t>
  </si>
  <si>
    <t>The property will provide security features:</t>
  </si>
  <si>
    <t>The property will provide recreational activities/facilities:</t>
  </si>
  <si>
    <t>The property will provide other amenities, facilities, equipment or services not listed above:</t>
  </si>
  <si>
    <t>The property contains market rate residential rental units:</t>
  </si>
  <si>
    <t>Parking - Number of spaces:</t>
  </si>
  <si>
    <t>Owner Certification - The undersigned owner:</t>
  </si>
  <si>
    <t>understands and agrees that he/she is responsible for the inclusion with this application of any and all of the attachments necessary to substantiate and verify the property's satisfaction of the requirements for the type of application being herein submitted, and to substantiate and verify the responses and information provided in this application;</t>
  </si>
  <si>
    <t>By:</t>
  </si>
  <si>
    <t>(Legal Name of Owner)</t>
  </si>
  <si>
    <t>(Authorized Representative's Signature)</t>
  </si>
  <si>
    <t>Name:</t>
  </si>
  <si>
    <t>Title:</t>
  </si>
  <si>
    <t xml:space="preserve">STATE OF :  </t>
  </si>
  <si>
    <t>COUNTY OF:</t>
  </si>
  <si>
    <t>To-Wit:</t>
  </si>
  <si>
    <t>My commission expires:</t>
  </si>
  <si>
    <t>Notary Public:</t>
  </si>
  <si>
    <t>(Notary Public's Signature)</t>
  </si>
  <si>
    <t>is responsible for all amounts, calculations and other information relating to the determination of each unit's (building's) costs;</t>
  </si>
  <si>
    <t>Units:</t>
  </si>
  <si>
    <t>Interest rate</t>
  </si>
  <si>
    <t>Loan term</t>
  </si>
  <si>
    <t>Amortization term</t>
  </si>
  <si>
    <t>Primary Developer Information</t>
  </si>
  <si>
    <t>Co-Developer Information</t>
  </si>
  <si>
    <t>Primary Developer Name</t>
  </si>
  <si>
    <t>Co-Developer Name</t>
  </si>
  <si>
    <t>Total Number of HOME Units</t>
  </si>
  <si>
    <t>Total Ownership</t>
  </si>
  <si>
    <t>Primary Developer</t>
  </si>
  <si>
    <t>Phone Number</t>
  </si>
  <si>
    <t>Contact Person for Above Source</t>
  </si>
  <si>
    <t>1-800-983-9843</t>
  </si>
  <si>
    <t>Loan Term</t>
  </si>
  <si>
    <t>Amortization Term</t>
  </si>
  <si>
    <t>Financing Type</t>
  </si>
  <si>
    <t>Uses of Funds:  Summarize the property costs below.</t>
  </si>
  <si>
    <t>Property Costs - Residential Rental Units</t>
  </si>
  <si>
    <t>Property Costs - Commercial Residential Rental Units</t>
  </si>
  <si>
    <t>Property Cost Total</t>
  </si>
  <si>
    <t>Composite</t>
  </si>
  <si>
    <t>TABLE B.  USES OF FUNDS</t>
  </si>
  <si>
    <t>Microwave</t>
  </si>
  <si>
    <t>Window Treatment - Type:</t>
  </si>
  <si>
    <t>Janitor/Cleaning-Payroll/Contract</t>
  </si>
  <si>
    <t>Miscellaneous Administrative</t>
  </si>
  <si>
    <t>Demonstration of Value</t>
  </si>
  <si>
    <t>Eligible Match Funds</t>
  </si>
  <si>
    <t>Lead Based Paint and/or Asbestos</t>
  </si>
  <si>
    <t>Copy of letter sent to CEO of Jurisdiction</t>
  </si>
  <si>
    <t>Bylaws</t>
  </si>
  <si>
    <t>Area Map indicating project location</t>
  </si>
  <si>
    <t>Proof of Date Structure Built (for existing property)</t>
  </si>
  <si>
    <t>Permanent Financing Commitments</t>
  </si>
  <si>
    <t>Rent Roll Reports</t>
  </si>
  <si>
    <t>Fully executed Certificate of Section 3 Compliance</t>
  </si>
  <si>
    <t>Executed and notarized Owner Certification</t>
  </si>
  <si>
    <t>Other Lender</t>
  </si>
  <si>
    <t xml:space="preserve">Complete the grid below.  </t>
  </si>
  <si>
    <t>Historic Review</t>
  </si>
  <si>
    <t>Anticipated Date of First Draw</t>
  </si>
  <si>
    <t>Achievement of Full Occupancy</t>
  </si>
  <si>
    <t>MBE</t>
  </si>
  <si>
    <t>WBE</t>
  </si>
  <si>
    <t>The previous year's Rent Roll.</t>
  </si>
  <si>
    <t>Total Project Costs</t>
  </si>
  <si>
    <t>Fully completed Self-Score Tally Sheet</t>
  </si>
  <si>
    <t>Permanent Financing (Points available:  0  [Minimum Requirement])</t>
  </si>
  <si>
    <t>Development Team (Points available:  0-5)</t>
  </si>
  <si>
    <t>Development Schedule (Points available:  0-15)</t>
  </si>
  <si>
    <t>Experience and Qualifications - Rental Development and Property Management (Points Available:  0-20)</t>
  </si>
  <si>
    <t>Notification of the Chief Executive Officer of the Local Jurisdiction (Points available:  0  [Minimum Requirement])</t>
  </si>
  <si>
    <t>Marketing (Points available:  0  [Minimum Requirement])</t>
  </si>
  <si>
    <t>TABLE C.  MATCH SUMMARY</t>
  </si>
  <si>
    <t>TABLE D.  LEVERAGE SUMMARY</t>
  </si>
  <si>
    <t>Funds Proposal (DSCR Points available:  0-15)</t>
  </si>
  <si>
    <t>Rental Assistance Contract</t>
  </si>
  <si>
    <t>Fully completed and executed Authorization to Release Information</t>
  </si>
  <si>
    <t>Title</t>
  </si>
  <si>
    <t>The project's audited financial statements (3 most recent).</t>
  </si>
  <si>
    <t>Year-end operating information from comparable project currently in operation</t>
  </si>
  <si>
    <t>Year-end operating information from previous year</t>
  </si>
  <si>
    <t>19.</t>
  </si>
  <si>
    <t>Related to Owner/ Contractor and/or Developer</t>
  </si>
  <si>
    <t>Has this entity ever been debarred or suspended from any local, state, or federal housing program?</t>
  </si>
  <si>
    <t>32.</t>
  </si>
  <si>
    <t>33.</t>
  </si>
  <si>
    <t>35.</t>
  </si>
  <si>
    <t>36.</t>
  </si>
  <si>
    <t>37.</t>
  </si>
  <si>
    <t>38.</t>
  </si>
  <si>
    <t>Interior Square
Feet</t>
  </si>
  <si>
    <t>Total
Square
Feet</t>
  </si>
  <si>
    <t>Unit
Size</t>
  </si>
  <si>
    <t>HUD High HOME
Rent Restriction</t>
  </si>
  <si>
    <t>#
of Units</t>
  </si>
  <si>
    <r>
      <t xml:space="preserve">Indicate those items that are provided to the tenants in the units </t>
    </r>
    <r>
      <rPr>
        <b/>
        <u/>
        <sz val="10"/>
        <rFont val="Arial Narrow"/>
        <family val="2"/>
      </rPr>
      <t>OR</t>
    </r>
    <r>
      <rPr>
        <b/>
        <sz val="10"/>
        <rFont val="Arial Narrow"/>
        <family val="2"/>
      </rPr>
      <t xml:space="preserve"> for common use for all tenants:</t>
    </r>
  </si>
  <si>
    <t>34.</t>
  </si>
  <si>
    <t>39.</t>
  </si>
  <si>
    <t xml:space="preserve">Authorization to Release Information </t>
  </si>
  <si>
    <t xml:space="preserve">Project Name:  </t>
  </si>
  <si>
    <t xml:space="preserve">Project Address:  </t>
  </si>
  <si>
    <t>To Whom It May Concern:</t>
  </si>
  <si>
    <t>A copy of this authorization may be accepted as an original.</t>
  </si>
  <si>
    <t>40.</t>
  </si>
  <si>
    <t>Permanent Loan Origination Fees</t>
  </si>
  <si>
    <t>Other Development Cost 1</t>
  </si>
  <si>
    <t>Other Development Cost 2</t>
  </si>
  <si>
    <t>Total Residential Costs</t>
  </si>
  <si>
    <t>Example:  Land</t>
  </si>
  <si>
    <t>HOME</t>
  </si>
  <si>
    <t>Total Non-Residential Costs</t>
  </si>
  <si>
    <t>If there is (are) existing structure(s), provide documentation from the taxing authority or other third-party source indicating the year the structure was built.</t>
  </si>
  <si>
    <t>Transfer of physical assets is required:</t>
  </si>
  <si>
    <t>Select One</t>
  </si>
  <si>
    <t>There is an identity of interest between the buyer and seller:</t>
  </si>
  <si>
    <t>Site Control is in the name of the ownership entity in the form of a (an):</t>
  </si>
  <si>
    <t>Expiration date of site control document:</t>
  </si>
  <si>
    <t>State whether the project is occupied at the time of proposal submission:</t>
  </si>
  <si>
    <t>If "yes" to above, do the Sources and Uses reflect labor costs based on Davis-Bacon rates?</t>
  </si>
  <si>
    <t>Multi-Family Residential Rental</t>
  </si>
  <si>
    <t>Single Room Occupancy</t>
  </si>
  <si>
    <t>Group Home</t>
  </si>
  <si>
    <t>Acquisition</t>
  </si>
  <si>
    <t>Adaptive Re-Use</t>
  </si>
  <si>
    <t>Family</t>
  </si>
  <si>
    <t>Elderly</t>
  </si>
  <si>
    <t>Garden</t>
  </si>
  <si>
    <t>Townhouse</t>
  </si>
  <si>
    <t>Other</t>
  </si>
  <si>
    <t xml:space="preserve">There is an option to renew the rental assistance contract*: </t>
  </si>
  <si>
    <t>CERTIFICATE OF SECTION 3 COMPLIANCE</t>
  </si>
  <si>
    <t>PURPOSE, AUTHORITY AND RESPONSIBILITY</t>
  </si>
  <si>
    <t>Certificate of Section 3 Compliance To Be Submitted With Funding Applications</t>
  </si>
  <si>
    <t>Signed and sworn to before me, the undersigned authority on this</t>
  </si>
  <si>
    <t>, day of</t>
  </si>
  <si>
    <t>property (is/are/will be) located.</t>
  </si>
  <si>
    <t xml:space="preserve">Commission), the locality within which the building(s) in the proposed </t>
  </si>
  <si>
    <t>(Project Name)</t>
  </si>
  <si>
    <t>Re:</t>
  </si>
  <si>
    <t>Transitional</t>
  </si>
  <si>
    <t>Total Eligible Match Funds</t>
  </si>
  <si>
    <t>Resolution</t>
  </si>
  <si>
    <t>List of Current Officers/Members/Partners</t>
  </si>
  <si>
    <t>Net Rent - Market Rate Rental Units</t>
  </si>
  <si>
    <t>Total Net Rent</t>
  </si>
  <si>
    <t>Total Other Income</t>
  </si>
  <si>
    <t>Less: Total Expenses Other than Interest and Depreciation</t>
  </si>
  <si>
    <t>30-Year Annual Cash Flow Projection</t>
  </si>
  <si>
    <t>Estimated Annual Percentage of Increase for:</t>
  </si>
  <si>
    <t>from HUD</t>
  </si>
  <si>
    <t>from RD</t>
  </si>
  <si>
    <t>Identify the entities anticipated to be involved in implementing the project.</t>
  </si>
  <si>
    <t>SAMPLE</t>
  </si>
  <si>
    <t>[If A, above is YES] Provide city name:</t>
  </si>
  <si>
    <t>[If A, above is NO] Provide county name:</t>
  </si>
  <si>
    <t>Operating Costs (MINIUMUM REQUIREMENT)</t>
  </si>
  <si>
    <t>Sources &amp; Uses of Funds (MINIUMUM REQUIREMENT)</t>
  </si>
  <si>
    <t>Project budget is complete and anticipated development costs are reasonable.</t>
  </si>
  <si>
    <t>Project Budget (MINIMUM REQUIREMENT)</t>
  </si>
  <si>
    <t>Upon thorough review of three most recent years of audited financial statements (which includes, but is not limited to the analysis of:  cash flows, financial ratios, debt service coverage ratios, and any audit findings), the developer(s) and ownership entity are determined to be fiscally sound.</t>
  </si>
  <si>
    <t>Fiscal Soundness of Developer(s) and Ownership Entity (MINIUMUM REQUIREMENT)</t>
  </si>
  <si>
    <t>Notification of CEO of Jurisdiction (MINIMUM REQUIREMENT)</t>
  </si>
  <si>
    <t>Continuous Site Control (MINIMUM REQUIREMENT)</t>
  </si>
  <si>
    <t>MINIMUM REQUIREMENTS (MUST BE MET TO BE CONSIDERED)</t>
  </si>
  <si>
    <t>Score</t>
  </si>
  <si>
    <t>Applicant</t>
  </si>
  <si>
    <t>Self-Scoring Tally Sheet</t>
  </si>
  <si>
    <t>West Virginia Housing Development Fund</t>
  </si>
  <si>
    <t>Scoring Criteria</t>
  </si>
  <si>
    <t>POINTS AVAILABLE FOR SELF SCORING</t>
  </si>
  <si>
    <t>Points</t>
  </si>
  <si>
    <t>Available</t>
  </si>
  <si>
    <t>MBE/WBE Project Participation</t>
  </si>
  <si>
    <t>Entities anticipated to be involved in implementing the project include registered minority- or women-owned business enterprise(s).</t>
  </si>
  <si>
    <t>Rehabilitation of Existing Projects or Adaptive Re-Use Projects</t>
  </si>
  <si>
    <t>Within 12 months</t>
  </si>
  <si>
    <t>Within 15 months</t>
  </si>
  <si>
    <t>Within 18 months</t>
  </si>
  <si>
    <t>Within 24 months</t>
  </si>
  <si>
    <t>Developer Experience</t>
  </si>
  <si>
    <t>Property Management</t>
  </si>
  <si>
    <t>Property Type and Size</t>
  </si>
  <si>
    <t>Debt Service Coverage Ratio</t>
  </si>
  <si>
    <t>Greater than or equal to 1.25</t>
  </si>
  <si>
    <t>Greater than or equal to 1.20 and less than 1.25</t>
  </si>
  <si>
    <t>Less than 1.20</t>
  </si>
  <si>
    <t>Unit Features</t>
  </si>
  <si>
    <t>(select all that are applicable)</t>
  </si>
  <si>
    <t>Outstanding and/or Unresolved Issues of Noncompliance (MINIUMUM REQUIREMENT)</t>
  </si>
  <si>
    <t>Less than or equal to 20%</t>
  </si>
  <si>
    <t>Greater than 20% to less than or equal to 40%</t>
  </si>
  <si>
    <t>Greater than 40% to less than or equal to 60%</t>
  </si>
  <si>
    <t>Greater than 60% to less than or equal to 100%</t>
  </si>
  <si>
    <t>g.</t>
  </si>
  <si>
    <t>501(c)(3) Status</t>
  </si>
  <si>
    <t>Articles of Incorporation or Articles of Organization from SOS Office</t>
  </si>
  <si>
    <t>Certificate of Authorization from SOS Office</t>
  </si>
  <si>
    <t xml:space="preserve">Ownership Entity Governing Documents and Project Resolution     </t>
  </si>
  <si>
    <t>Stove Top Fire Suppression or Prevention (Points available:  0-15)</t>
  </si>
  <si>
    <t>Stove Top Fire Suppression or Prevention</t>
  </si>
  <si>
    <t>No outstanding and/or unresolved issues of noncompliance after the end of the correction period as regulated by the Fund's Asset Management Department.</t>
  </si>
  <si>
    <t xml:space="preserve">WVHDF </t>
  </si>
  <si>
    <r>
      <t xml:space="preserve">Evidence of delivery of letter </t>
    </r>
    <r>
      <rPr>
        <b/>
        <i/>
        <sz val="10"/>
        <color theme="1"/>
        <rFont val="Arial Narrow"/>
        <family val="2"/>
      </rPr>
      <t>ON OR BEFORE DUE DATE OF RFP</t>
    </r>
  </si>
  <si>
    <r>
      <t>Rehabilitation and less than</t>
    </r>
    <r>
      <rPr>
        <b/>
        <sz val="10"/>
        <rFont val="Arial Narrow"/>
        <family val="2"/>
      </rPr>
      <t xml:space="preserve"> 21 total units</t>
    </r>
  </si>
  <si>
    <r>
      <t xml:space="preserve">Rehabilitation and greater than or equal to </t>
    </r>
    <r>
      <rPr>
        <b/>
        <sz val="10"/>
        <rFont val="Arial Narrow"/>
        <family val="2"/>
      </rPr>
      <t>21 total units</t>
    </r>
  </si>
  <si>
    <r>
      <t>New construction and less than</t>
    </r>
    <r>
      <rPr>
        <b/>
        <sz val="10"/>
        <rFont val="Arial Narrow"/>
        <family val="2"/>
      </rPr>
      <t xml:space="preserve"> 21 total units</t>
    </r>
  </si>
  <si>
    <r>
      <t xml:space="preserve">New construction and greater than or equal to </t>
    </r>
    <r>
      <rPr>
        <b/>
        <sz val="10"/>
        <rFont val="Arial Narrow"/>
        <family val="2"/>
      </rPr>
      <t>21 total units</t>
    </r>
  </si>
  <si>
    <r>
      <t xml:space="preserve">Asbestos Plan </t>
    </r>
    <r>
      <rPr>
        <b/>
        <i/>
        <sz val="10"/>
        <color theme="1"/>
        <rFont val="Arial Narrow"/>
        <family val="2"/>
      </rPr>
      <t>professionally prepared</t>
    </r>
  </si>
  <si>
    <r>
      <t xml:space="preserve">Lead-Based Paint Plan </t>
    </r>
    <r>
      <rPr>
        <b/>
        <i/>
        <sz val="10"/>
        <color theme="1"/>
        <rFont val="Arial Narrow"/>
        <family val="2"/>
      </rPr>
      <t>professionally prepared</t>
    </r>
  </si>
  <si>
    <t>Relocation Consultant (if applicable)</t>
  </si>
  <si>
    <t>**</t>
  </si>
  <si>
    <t>understands that no project will be considered if there are outstanding and/or unresolved issues of noncompliance after the end of the correction period as regulated by the Fund's Asset Management Department.</t>
  </si>
  <si>
    <t xml:space="preserve">Marketing (MINIMUM REQUIREMENT)   </t>
  </si>
  <si>
    <t>Does a Habitability Code Standard exist for the local jurisdiction in which the project is located?</t>
  </si>
  <si>
    <t>Habitability Code Standard</t>
  </si>
  <si>
    <t>If the answer is yes, provide a copy of the Habitability Code Standard for the local jurisdiction in which the project is located.</t>
  </si>
  <si>
    <t>Co-Developer (if applicable)</t>
  </si>
  <si>
    <t>Non-Residential</t>
  </si>
  <si>
    <t>IN WITNESS WHEREOF, the owner has caused this document to be duly executed in its name on this</t>
  </si>
  <si>
    <t>Attachments Checklist</t>
  </si>
  <si>
    <t>RESIDENTIAL DEVELOPMENT SOURCES AND USES (Points available:  0  [Minimum Requirement])</t>
  </si>
  <si>
    <t>Persons with Disabilities</t>
  </si>
  <si>
    <t>HOME and HTF PROGRAMS</t>
  </si>
  <si>
    <t>HTF</t>
  </si>
  <si>
    <t>Proposed HOME Funds</t>
  </si>
  <si>
    <t>Proposed HTF Funds</t>
  </si>
  <si>
    <t>HOME and/or HTF-assisted units</t>
  </si>
  <si>
    <t>non-HOME and/or HTF units</t>
  </si>
  <si>
    <t>Proposed HOME and/or HTF Funds</t>
  </si>
  <si>
    <t>Property Rents for HOME, HTF and LIHTC Residential Rental Units</t>
  </si>
  <si>
    <t>HUD HTF Rent Restriction</t>
  </si>
  <si>
    <t>Requesting the following HOME amount and terms:</t>
  </si>
  <si>
    <t>Requesting the following HTF amount and terms:</t>
  </si>
  <si>
    <t>HOME amount</t>
  </si>
  <si>
    <t>HTF amount</t>
  </si>
  <si>
    <t>Type of Rent Subsidy:  (Points available:  0-25)</t>
  </si>
  <si>
    <t>Number of units that have or will receive assistance:</t>
  </si>
  <si>
    <t>OR</t>
  </si>
  <si>
    <t>The undersigned owner, being duly authorized, hereby represents and certifies that the information set forth in this application, or in any revisions submitted thereto, and in any attachments, in support thereof, is true, correct, accurate and complete to the best of his/her knowledge and belief.  The undersigned owner also certifies that all HOME and/or HTF application forms have not been changed (other than the completion of the appropriate blanks) from the original form, format, and content provided by the Fund.</t>
  </si>
  <si>
    <t>agrees that the Fund will not be held responsible or liable for any representations made to the undersigned owner or its investors relating to the Fund's HOME and/or HTF Programs;</t>
  </si>
  <si>
    <t>is responsible for all responses and information furnished in this application and understands that any improper or incorrect response or information could result in a reduction or an elimination of the HOME and/or HTF funds requested;</t>
  </si>
  <si>
    <t>understands that the Fund's obligation to monitor for compliance with the requirements of the Codes, as applicable, do not make the Fund liable for an owner's noncompliance or relieve an owner of its responsibility for compliance;</t>
  </si>
  <si>
    <t>I am (We are) proposing to develop the above-referenced property using HOME Investment Partnerships Program funds</t>
  </si>
  <si>
    <t>Edit the letter to include the funding requested.</t>
  </si>
  <si>
    <r>
      <t>and Housing Trust Fund Program funds</t>
    </r>
    <r>
      <rPr>
        <b/>
        <sz val="10"/>
        <rFont val="Arial Narrow"/>
        <family val="2"/>
      </rPr>
      <t>**</t>
    </r>
    <r>
      <rPr>
        <sz val="10"/>
        <rFont val="Arial Narrow"/>
        <family val="2"/>
      </rPr>
      <t xml:space="preserve">.  I am (We are) notifying you, as the Mayor (President) of the (Municipality/County </t>
    </r>
  </si>
  <si>
    <t>HOME and/or HTF Applicant</t>
  </si>
  <si>
    <t>If the Project is selected for an award of HOME and/or HTF funds, then an appraisal must be submitted, prior to the execution of the Written Agreement, that states the appraised value on an "as is" and "after improvements" basis for the Project (prepared under the cost method).</t>
  </si>
  <si>
    <t>Submit written permanent, firm financing commitments from all sources of permanent financing, including developer-provided financing.</t>
  </si>
  <si>
    <t>WVHDF reserves the right to adjust the HOME and/or HTF sources, which will be determined in project underwriting.</t>
  </si>
  <si>
    <t>Is (are) the developer(s) a CHDO(s)?</t>
  </si>
  <si>
    <t>Is (are) the developer(s) a Public Housing Authority?</t>
  </si>
  <si>
    <t>Primary Developer and Co-Developer Information</t>
  </si>
  <si>
    <t>TABLE A.  SOURCES OF FUNDS PROPOSAL *</t>
  </si>
  <si>
    <t>5</t>
  </si>
  <si>
    <t>HOME Investments Partnerships and Housing Trust Fund Programs</t>
  </si>
  <si>
    <t>Date of UA</t>
  </si>
  <si>
    <t>Total Number of HTF Units</t>
  </si>
  <si>
    <t>assumes all damages, losses, costs, and expenses directly or indirectly resulting from, arising out of, or relating to information concerning acceptance in, consideration for approval or disapproval for participation in the Fund's HOME and/or HTF Programs, and, accordingly, agrees to indemnify and hold harmless the Fund against any and all claims, suits, losses, damages, costs, and expenses of any kind and of any nature that the Fund, the undersigned owner or its investors may suffer, incur, or pay;</t>
  </si>
  <si>
    <t>understands that the Fund will charge the owner a Compliance Monitoring Fee, and hereby agrees and consents to pay such Fee upon written notification by the Fund;</t>
  </si>
  <si>
    <t>The undersigned applied for a HOME and/or HTF loan(s) from the West Virginia Housing Development Fund (the “Fund”) to finance a portion of the Project.  As part of the application process, the Fund may verify other sources of funding for the Project.</t>
  </si>
  <si>
    <t>The undersigned authorizes all funding sources for the Project to provide to the Fund any and all information and documentation requested by the Fund regarding the undersigned and/or Project.  Such information includes, but is not limited to, account history, length of business relationship, history or business relationship, credit worthiness, and the terms of or a copy of the financing commitment for the Project.  The Fund may address this authorization to any party named in the HOME and/or HTF loan application.</t>
  </si>
  <si>
    <t>understands that the Codes, as applicable, require the Fund, as the participating jurisdiction for the State of West Virginia and the state-designated entity, as applicable, to monitor for compliance as mandated by the Codes;</t>
  </si>
  <si>
    <t xml:space="preserve">Tenant
Paid
Rent </t>
  </si>
  <si>
    <t xml:space="preserve"># of Res. Rental Buildings </t>
  </si>
  <si>
    <r>
      <t xml:space="preserve">Site Work Costs </t>
    </r>
    <r>
      <rPr>
        <b/>
        <i/>
        <sz val="10"/>
        <rFont val="Arial Narrow"/>
        <family val="2"/>
      </rPr>
      <t>(not included in construction contract):</t>
    </r>
  </si>
  <si>
    <t xml:space="preserve">Demolition / Clearance </t>
  </si>
  <si>
    <t>Architect Fee Construction Supervision</t>
  </si>
  <si>
    <t>Other Architectural and Engineering Fees</t>
  </si>
  <si>
    <t>Soil Boring, Envir. Survey, Lead-Based Paint Eval.</t>
  </si>
  <si>
    <t>Title and Recording Costs (for permanent financing)</t>
  </si>
  <si>
    <t>Permanent Financing Fees &amp; Expenses</t>
  </si>
  <si>
    <t>Other Construction/ Rehabilitation Costs</t>
  </si>
  <si>
    <t>For Profit or
Not for Profit</t>
  </si>
  <si>
    <t xml:space="preserve">Is the proposed project requesting HTF funds for the rehabilitation of existing public housing units in which the public housing assistance will be converted and used at the properties under the Rental Assistance Demonstration (RAD) program under HUD's 2012 Appropriations Act or subsequent statutes?  The public housing units rehabilitated using HTF funds must receive Public Housing Operating Fund assistance (and may receive Public Housing Capital Fund assistance) under section 9 of the Act.  These units cannot receive HTF Operating Cost Assistance.    </t>
  </si>
  <si>
    <r>
      <rPr>
        <u/>
        <sz val="9.75"/>
        <rFont val="Arial Narrow"/>
        <family val="2"/>
      </rPr>
      <t>Profit or nonprofit corporations:</t>
    </r>
    <r>
      <rPr>
        <sz val="9.75"/>
        <rFont val="Arial Narrow"/>
        <family val="2"/>
      </rPr>
      <t xml:space="preserve"> include a copy of the Board of Directors’ Resolution approving the project and authorizing the request for funding.  Attach a copy of your Articles of Incorporation (from SOS Office), Bylaws, 501(c)(3) status, if applicable, and list of current officers.</t>
    </r>
  </si>
  <si>
    <r>
      <rPr>
        <u/>
        <sz val="9.75"/>
        <rFont val="Arial Narrow"/>
        <family val="2"/>
      </rPr>
      <t>Limited Liability Company</t>
    </r>
    <r>
      <rPr>
        <sz val="9.75"/>
        <rFont val="Arial Narrow"/>
        <family val="2"/>
      </rPr>
      <t>:  include a copy of the ownership entity's Resolution approving the project and authorizing the request for funding.  Attach a copy of your Articles of Organization (from SOS Office), Certificate of Limited Liability Company (from SOS Office), Certificate of Authorization (from SOS Office), if applicable, and list of members.</t>
    </r>
  </si>
  <si>
    <t>Is the proposed project requesting HTF funds for new construction or rehabilitation of public housing as part of the Choice Neighborhoods for new public housing units that have or will request Low-Income Housing Tax Credits?  The public housing units constructed using HTF funds must replace units that were removed from a PHA's public housing inventory as part of a Choice program grant, or as part of a mixed-financed development under section 35 of the 1937 Act.  The number of replacement units cannot be more than the number of units removed from the PHA's inventory.  The public housing units constructed or rehabilitated using funds under this part must receive Public Housing Operating Fund assistance (and may receive Public Housing Capital Fund assistance) under section 9 of the 1937 Act.  These units cannot receive HTF Operating Cost Assistance.</t>
  </si>
  <si>
    <r>
      <t xml:space="preserve">The local jurisdiction is the city, town, or municipality within which the buildings in a property are or will be located. In the event the buildings in a property are not, or will not be located within a city's, town's or municipality's limits, the local jurisdiction is the county within which the buildings are or will be located.  The Chief Executive Officer for a city, town, or municipality is the </t>
    </r>
    <r>
      <rPr>
        <u/>
        <sz val="10"/>
        <rFont val="Arial Narrow"/>
        <family val="2"/>
      </rPr>
      <t>Mayor</t>
    </r>
    <r>
      <rPr>
        <sz val="10"/>
        <rFont val="Arial Narrow"/>
        <family val="2"/>
      </rPr>
      <t xml:space="preserve">.  The Chief Executive Officer for a county is the </t>
    </r>
    <r>
      <rPr>
        <u/>
        <sz val="10"/>
        <rFont val="Arial Narrow"/>
        <family val="2"/>
      </rPr>
      <t>President of the County Commission</t>
    </r>
    <r>
      <rPr>
        <sz val="10"/>
        <rFont val="Arial Narrow"/>
        <family val="2"/>
      </rPr>
      <t>.</t>
    </r>
  </si>
  <si>
    <t>Stand-alone Accessory Buildings</t>
  </si>
  <si>
    <r>
      <t xml:space="preserve">Site Work Costs </t>
    </r>
    <r>
      <rPr>
        <b/>
        <i/>
        <sz val="10"/>
        <rFont val="Arial Narrow"/>
        <family val="2"/>
      </rPr>
      <t>(not incl. in construction contract):</t>
    </r>
  </si>
  <si>
    <t>Construction/Rehab Costs (const. contract costs):</t>
  </si>
  <si>
    <t>Sources of Funds:  Permanent Financing listed in order by lien position.  The preferred lien position for HOME and HTF funds is the first position.  When the project is underwritten, the lien positions of HOME and HTF funds will be discussed.</t>
  </si>
  <si>
    <t># of Non-Res. Buildings</t>
  </si>
  <si>
    <t>years</t>
  </si>
  <si>
    <t>Section 8 Moderate Rehabilitation</t>
  </si>
  <si>
    <t>HUD Housing Choice Vouchers (HCV), tenant-based</t>
  </si>
  <si>
    <t>Public Housing Operating Subsidy</t>
  </si>
  <si>
    <t>HUD Project-Based Vouchers (PBV)</t>
  </si>
  <si>
    <t>USDA Rental Assistance Program</t>
  </si>
  <si>
    <t>Other Federal Rental Assistance, describe:</t>
  </si>
  <si>
    <t>Net Rents:</t>
  </si>
  <si>
    <t>Total Income:</t>
  </si>
  <si>
    <t>Rehabilitation*</t>
  </si>
  <si>
    <r>
      <rPr>
        <u/>
        <sz val="9.75"/>
        <rFont val="Arial Narrow"/>
        <family val="2"/>
      </rPr>
      <t>Limited Partnership</t>
    </r>
    <r>
      <rPr>
        <sz val="9.75"/>
        <rFont val="Arial Narrow"/>
        <family val="2"/>
      </rPr>
      <t>:  include a copy of the ownership entity's Resolution approving the project and authorizing the request for funding.  Attach a copy of your Certificate of Limited Partnership (from SOS Office), Certificate of Authorization (from SOS Office), if applicable, and partner name and information.</t>
    </r>
  </si>
  <si>
    <t>The minimum number of HOME-assisted units is 12 or more.</t>
  </si>
  <si>
    <t>Davis-Bacon Requirements - APPLICABLE ONLY TO HOME-FUNDED PROJECTS</t>
  </si>
  <si>
    <t>is responsible for ensuring that the project consists or will consist of units (and/or buildings) as defined in the HOME Investment Partnerships and/or Housing Trust Fund Programs, as applicable, and for ensuring that the property is in continuous compliance with all requirements imposed under Title 24 Code of Federal Regulations Part 92 and Part 93, respectively ("Codes");</t>
  </si>
  <si>
    <r>
      <t>Item #5 - Ownership Entity Documents</t>
    </r>
    <r>
      <rPr>
        <b/>
        <i/>
        <sz val="10"/>
        <color indexed="8"/>
        <rFont val="Arial Narrow"/>
        <family val="2"/>
      </rPr>
      <t xml:space="preserve"> </t>
    </r>
    <r>
      <rPr>
        <i/>
        <sz val="10"/>
        <color indexed="8"/>
        <rFont val="Arial Narrow"/>
        <family val="2"/>
      </rPr>
      <t>(located on page 3)</t>
    </r>
  </si>
  <si>
    <r>
      <t xml:space="preserve">Item #6 - Project Description </t>
    </r>
    <r>
      <rPr>
        <i/>
        <sz val="10"/>
        <color theme="1"/>
        <rFont val="Arial Narrow"/>
        <family val="2"/>
      </rPr>
      <t>(located on page 3)</t>
    </r>
  </si>
  <si>
    <r>
      <t>Item #7 - Site Control</t>
    </r>
    <r>
      <rPr>
        <i/>
        <sz val="10"/>
        <color indexed="8"/>
        <rFont val="Arial Narrow"/>
        <family val="2"/>
      </rPr>
      <t xml:space="preserve"> (located on page 3)</t>
    </r>
  </si>
  <si>
    <r>
      <t>Tenant Relocation Plan</t>
    </r>
    <r>
      <rPr>
        <b/>
        <sz val="10"/>
        <color theme="1"/>
        <rFont val="Arial Narrow"/>
        <family val="2"/>
      </rPr>
      <t xml:space="preserve"> </t>
    </r>
    <r>
      <rPr>
        <b/>
        <i/>
        <sz val="10"/>
        <rFont val="Arial Narrow"/>
        <family val="2"/>
      </rPr>
      <t>DATED PRIOR TO RFP SUBMISSION</t>
    </r>
  </si>
  <si>
    <r>
      <t>General Information Notices</t>
    </r>
    <r>
      <rPr>
        <b/>
        <i/>
        <sz val="10"/>
        <color theme="1"/>
        <rFont val="Arial Narrow"/>
        <family val="2"/>
      </rPr>
      <t xml:space="preserve"> DATED PRIOR TO RFP SUBMISSION</t>
    </r>
  </si>
  <si>
    <t>Project's audited financial statements (3 most recent years)</t>
  </si>
  <si>
    <r>
      <t xml:space="preserve">If yes, please see below.
</t>
    </r>
    <r>
      <rPr>
        <b/>
        <sz val="9.75"/>
        <rFont val="Arial Narrow"/>
        <family val="2"/>
      </rPr>
      <t>(Pts available:  0  [Minimum requirement])</t>
    </r>
  </si>
  <si>
    <t>Applicant is required to submit a documented market analysis that thoroughly examines neighborhood market conditions and realistically demonstrates an adequate need for the project for which HOME and/or HTF funds are being requested.</t>
  </si>
  <si>
    <t>Permanent Financing (MINIMUM REQUIREMENT)</t>
  </si>
  <si>
    <t>Application includes written permanent financing commitments from all sources of permanent financing, including developer-provided financing.</t>
  </si>
  <si>
    <t>HOME Award of Funds date:  Date of fully executed HOME Written Agreement</t>
  </si>
  <si>
    <t xml:space="preserve"> Realistic Project Readiness (HOME and/or HTF Loan Closing)</t>
  </si>
  <si>
    <t>The project's sources include less than 1% of eligible HOME Match Funds.</t>
  </si>
  <si>
    <t>Leverage - Proposed HOME and/or HTF Funds request relative to total project costs equals:</t>
  </si>
  <si>
    <t>Property-Based Subsidy (Maximum Points Available:  25)</t>
  </si>
  <si>
    <t>Type of Rent Subsidy</t>
  </si>
  <si>
    <t>0 to 25</t>
  </si>
  <si>
    <t>Must include detailed schedule of values with pricing</t>
  </si>
  <si>
    <t>HUD Multi-Family Project-Based Rental Assistance (PBRA)</t>
  </si>
  <si>
    <t>Is (are) the developer(s) a for profit organization(s)?</t>
  </si>
  <si>
    <t>Is (are) the developer(s) a nonprofit organization(s)?</t>
  </si>
  <si>
    <t>If yes, continue to question 4c.</t>
  </si>
  <si>
    <t>26.</t>
  </si>
  <si>
    <t>Match:  Complete Table below.  (Points available:  0-40)  (See 24 CFR 92.220 for eligible forms of Match.)</t>
  </si>
  <si>
    <t>Leveraging:  Complete Table below.  (Points available:  0-30)</t>
  </si>
  <si>
    <t>certifies that all of the property's funding sources and uses of funds are correctly and completely disclosed in this application and if they change, will immediately notify the West Virginia Housing Development Fund ("the Fund");</t>
  </si>
  <si>
    <t xml:space="preserve">Copy of the local jurisdiction's Habitability Code Standard </t>
  </si>
  <si>
    <t>Local jurisdiction's documentation stating Habitability Code not followed</t>
  </si>
  <si>
    <t>8 &amp; 9</t>
  </si>
  <si>
    <t>19 &amp; 20</t>
  </si>
  <si>
    <t>Application includes Tenant Relocation Plan and  copies of all General Information Notices provided to tenants (must include tenants signature of receipt), all of which are dated prior to RFP submission date.</t>
  </si>
  <si>
    <t>10 &amp; 18</t>
  </si>
  <si>
    <t>8.</t>
  </si>
  <si>
    <t>13.</t>
  </si>
  <si>
    <r>
      <t xml:space="preserve">Item #9 - Permanent Financing </t>
    </r>
    <r>
      <rPr>
        <i/>
        <sz val="10"/>
        <color indexed="8"/>
        <rFont val="Arial Narrow"/>
        <family val="2"/>
      </rPr>
      <t>(located on page 3)</t>
    </r>
  </si>
  <si>
    <r>
      <t xml:space="preserve">Item #10 - Zoning </t>
    </r>
    <r>
      <rPr>
        <i/>
        <sz val="10"/>
        <color indexed="8"/>
        <rFont val="Arial Narrow"/>
        <family val="2"/>
      </rPr>
      <t>(located on page 3)</t>
    </r>
  </si>
  <si>
    <r>
      <t xml:space="preserve">Item #11 - Tenant Relocation </t>
    </r>
    <r>
      <rPr>
        <i/>
        <sz val="10"/>
        <color indexed="8"/>
        <rFont val="Arial Narrow"/>
        <family val="2"/>
      </rPr>
      <t>(located on page 3)</t>
    </r>
  </si>
  <si>
    <r>
      <t>Item # 16 - Property Management</t>
    </r>
    <r>
      <rPr>
        <sz val="10"/>
        <color theme="1"/>
        <rFont val="Arial Narrow"/>
        <family val="2"/>
      </rPr>
      <t xml:space="preserve"> (located on page 5)</t>
    </r>
  </si>
  <si>
    <r>
      <t xml:space="preserve">Item #17 - Notification of CEO of Jurisdiction </t>
    </r>
    <r>
      <rPr>
        <i/>
        <sz val="10"/>
        <color indexed="8"/>
        <rFont val="Arial Narrow"/>
        <family val="2"/>
      </rPr>
      <t>(located on page 6)</t>
    </r>
  </si>
  <si>
    <t>Rehabilitation - Submit copies of the following (Points available:  0  [Minimum Requirement])</t>
  </si>
  <si>
    <t>Points directly related to the percentage of residential rental units in the property with property-based rental assistance, as noted on Page 15, Item 33.</t>
  </si>
  <si>
    <t>Developer(s) has (have) successfully completed five or more projects (Project completed [C of O or Fire Marshal's certificate issued] no later than 24 months after the award of funds).</t>
  </si>
  <si>
    <t>Developer(s) has (have) successfully completed one to four projects (Project completed [C of O or Fire Marshal's certificate issued] no later than 24 months after the award of funds).</t>
  </si>
  <si>
    <t>Project Type:  (Check all that apply) (Points available:  10-25)</t>
  </si>
  <si>
    <t>Rehabilitation (MINIMUM REQUIREMENT)</t>
  </si>
  <si>
    <t>Utility Allowance Chart or Schedule</t>
  </si>
  <si>
    <t>Certificate of Limited Liability or Limited Partnership from SOS Office</t>
  </si>
  <si>
    <r>
      <t xml:space="preserve">Item #12 - Habitability Code Standard </t>
    </r>
    <r>
      <rPr>
        <i/>
        <sz val="10"/>
        <color indexed="8"/>
        <rFont val="Arial Narrow"/>
        <family val="2"/>
      </rPr>
      <t xml:space="preserve">(located on page 4) </t>
    </r>
  </si>
  <si>
    <t>For rehabilitation projects only:  Applicant is required to submit the project's previous year's Rent Roll, project's 3 most recent audited financial statements, Capital Needs Assessment (1 to 4 units: owner/developer prepared; 5 or more units: professionally prepared), and professionally prepared LBP and asbestos plan(s), if applicable.</t>
  </si>
  <si>
    <r>
      <t xml:space="preserve">The project's sources include eligible HOME Match Funds that are </t>
    </r>
    <r>
      <rPr>
        <i/>
        <u/>
        <sz val="10"/>
        <rFont val="Arial Narrow"/>
        <family val="2"/>
      </rPr>
      <t>equal to or greater than 15%</t>
    </r>
    <r>
      <rPr>
        <sz val="10"/>
        <rFont val="Arial Narrow"/>
        <family val="2"/>
      </rPr>
      <t xml:space="preserve"> of the proposed HOME funds requested.</t>
    </r>
  </si>
  <si>
    <r>
      <t xml:space="preserve">The project's sources include eligible HOME Match Funds that are </t>
    </r>
    <r>
      <rPr>
        <i/>
        <u/>
        <sz val="10"/>
        <rFont val="Arial Narrow"/>
        <family val="2"/>
      </rPr>
      <t xml:space="preserve">equal to or greater than 1% and less than 5% </t>
    </r>
    <r>
      <rPr>
        <sz val="10"/>
        <rFont val="Arial Narrow"/>
        <family val="2"/>
      </rPr>
      <t>of the proposed HOME funds requested.</t>
    </r>
  </si>
  <si>
    <r>
      <t xml:space="preserve">The project's sources include eligible HOME Match Funds that are </t>
    </r>
    <r>
      <rPr>
        <i/>
        <u/>
        <sz val="10"/>
        <rFont val="Arial Narrow"/>
        <family val="2"/>
      </rPr>
      <t xml:space="preserve">equal to or greater than 5% and less than 15% </t>
    </r>
    <r>
      <rPr>
        <sz val="10"/>
        <rFont val="Arial Narrow"/>
        <family val="2"/>
      </rPr>
      <t>of the proposed HOME funds requested.</t>
    </r>
  </si>
  <si>
    <t>Total</t>
  </si>
  <si>
    <t>Other Electric</t>
  </si>
  <si>
    <t>Water Heating</t>
  </si>
  <si>
    <t>Site Control (continuous site control must be maintained in the ownership entity's name) (Pts available:  0  [Minimum Requirement])</t>
  </si>
  <si>
    <t>Cumulative Cash Flow</t>
  </si>
  <si>
    <t>Number of Minority Property Owners</t>
  </si>
  <si>
    <t>Total $ Amount of HOME Funds in Rental Property(ies)</t>
  </si>
  <si>
    <t>If the answer is no, provide local jurisdiction documentation (on letterhead or email) indicating a Habitability Code Standard is not followed.</t>
  </si>
  <si>
    <t>Fund Staff Costs</t>
  </si>
  <si>
    <t>If yes, continue to question 4e, if no continue to question 4b.</t>
  </si>
  <si>
    <t>Relocation - Tenant and/or Business</t>
  </si>
  <si>
    <t>Property and/or Project will involve tenant and/or business relocation</t>
  </si>
  <si>
    <t xml:space="preserve">                                                                                  COMPLETED PROJECTS</t>
  </si>
  <si>
    <t>Project Census Tract</t>
  </si>
  <si>
    <t>If the project is occupied at the time of proposal submission, submit a Tenant and/or Business Relocation Plan and copies of all General Information Notices provided to tenants and/or businesses (must include proof of receipt).  The developer is responsible for providing tenant and/or business relocation assistance should the proposed project require or result in the temporary or permanent displacement of current tenants/businesses.  The Plan must include, at a minimum, the following:</t>
  </si>
  <si>
    <t>* If the rehabilitation meets the definition of Substantial Rehabilitation under section 504, then no less than 5% of the units must be designated
  for persons with mobility impairment and no less than 2% of the units must be designated for persons with sensory impairment.</t>
  </si>
  <si>
    <t>20.</t>
  </si>
  <si>
    <t>21.</t>
  </si>
  <si>
    <t>23.</t>
  </si>
  <si>
    <t>24.</t>
  </si>
  <si>
    <t>25.</t>
  </si>
  <si>
    <t>31. Property Income Information</t>
  </si>
  <si>
    <t>Washer &amp; Dryer in each unit</t>
  </si>
  <si>
    <t xml:space="preserve">Quality of Housing </t>
  </si>
  <si>
    <t>HOME/HTF Monitoring Fee **</t>
  </si>
  <si>
    <t>Provide estimated (based upon normalized operations) annual expense information for HOME, HTF, Market Rate Residential, and Commercial Rental Units in the property.  New construction and Adaptive Re-Use:  provide year-end operating information from a comparable project currently in operation.  Rehabilitation:  provide previous year-end operating information.</t>
  </si>
  <si>
    <t>Cash Flow</t>
  </si>
  <si>
    <t>Net Rent - HOME &amp; HTF Rental Units</t>
  </si>
  <si>
    <t xml:space="preserve">Cash Flow </t>
  </si>
  <si>
    <t>Application includes proof of continuous site control in the ownership entity's name, and fully completed/executed Disclosures to Seller with Voluntary, Arm's-Length Purchase Offer.</t>
  </si>
  <si>
    <r>
      <t xml:space="preserve">Item #19 - Marketing </t>
    </r>
    <r>
      <rPr>
        <i/>
        <sz val="10"/>
        <color indexed="8"/>
        <rFont val="Arial Narrow"/>
        <family val="2"/>
      </rPr>
      <t>(located on  page 6)</t>
    </r>
  </si>
  <si>
    <t>Which tenants may be affected and to what degree?</t>
  </si>
  <si>
    <r>
      <t xml:space="preserve"> </t>
    </r>
    <r>
      <rPr>
        <sz val="9.75"/>
        <rFont val="Arial Narrow"/>
        <family val="2"/>
      </rPr>
      <t>Total number of households in the property and number to be temporarily or permanently displaced.</t>
    </r>
  </si>
  <si>
    <r>
      <t xml:space="preserve"> </t>
    </r>
    <r>
      <rPr>
        <sz val="9.75"/>
        <rFont val="Arial Narrow"/>
        <family val="2"/>
      </rPr>
      <t>Circumstances under which the displacement is necessary.</t>
    </r>
  </si>
  <si>
    <t>Description of household to be displaced.</t>
  </si>
  <si>
    <r>
      <t xml:space="preserve"> </t>
    </r>
    <r>
      <rPr>
        <sz val="9.75"/>
        <rFont val="Arial Narrow"/>
        <family val="2"/>
      </rPr>
      <t>What are the income and household characteristics (family size, ages, etc.) of the occupants?</t>
    </r>
  </si>
  <si>
    <t>When do the units need to be vacated, and when will they be ready for re-occupancy?</t>
  </si>
  <si>
    <t>Where are the temporary and/or permanent replacement units located, and how will tenants secure temporary housing?</t>
  </si>
  <si>
    <t>How much will this cost? Relocation Budget</t>
  </si>
  <si>
    <r>
      <t xml:space="preserve"> </t>
    </r>
    <r>
      <rPr>
        <sz val="9.75"/>
        <rFont val="Arial Narrow"/>
        <family val="2"/>
      </rPr>
      <t>Description of assistance to be provided and a schedule for assistance.</t>
    </r>
  </si>
  <si>
    <t>Who will gather household data; prepare relocation notices, process payments, etc.?</t>
  </si>
  <si>
    <t>h.</t>
  </si>
  <si>
    <t>Energy Star Certified Whole-Unit HVAC  (Points available:  0-15)</t>
  </si>
  <si>
    <t>Energy Star Certified Exterior Doors and Windows (Points available:  0-15)</t>
  </si>
  <si>
    <t>Energy Star Certified LED Light Fixtures, Ceiling Fans, and Bath Exhaust Fans (Points available:  0-10)</t>
  </si>
  <si>
    <t>HOME and/or HTF</t>
  </si>
  <si>
    <t>HOME/HTF Rental Units:</t>
  </si>
  <si>
    <t>(Year 1 from item 33.  Years 2 through 30 calculated using annual percentage increases from item 33.)</t>
  </si>
  <si>
    <t>Energy Star Certified Appliances</t>
  </si>
  <si>
    <t>Energy Star Certified Exterior Doors and Windows</t>
  </si>
  <si>
    <t>Energy Star Certified Whole-Unit HVAC</t>
  </si>
  <si>
    <t>HOME &amp; HTF</t>
  </si>
  <si>
    <t>Gross Rents (From Item 31)</t>
  </si>
  <si>
    <r>
      <t xml:space="preserve">Expenses </t>
    </r>
    <r>
      <rPr>
        <sz val="10"/>
        <rFont val="Arial Narrow"/>
        <family val="2"/>
      </rPr>
      <t>(From Item 32):</t>
    </r>
  </si>
  <si>
    <t>Debt Service (Principal and Interest) (From Item 24)</t>
  </si>
  <si>
    <t>Energy Star Certified Appliances  (Points available:  0-15)</t>
  </si>
  <si>
    <r>
      <t xml:space="preserve">Preservation Reserve Account </t>
    </r>
    <r>
      <rPr>
        <b/>
        <sz val="10"/>
        <rFont val="Arial Narrow"/>
        <family val="2"/>
      </rPr>
      <t>*</t>
    </r>
  </si>
  <si>
    <t>Energy Star Certified Light Fixtures, Ceiling Fans and Bath Exhaust Fans</t>
  </si>
  <si>
    <t>High-Speed Internet Access</t>
  </si>
  <si>
    <t>Potential Maximum Points Available: 300</t>
  </si>
  <si>
    <t>Required Minimum Score: 150</t>
  </si>
  <si>
    <t>Quality of Housing (MINIMUM REQUIREMENT)</t>
  </si>
  <si>
    <t>All buildings of five (5) or more residential units in the Project must include the installation of "broadband infrastructure" as defined by 24 CFR 5.100.</t>
  </si>
  <si>
    <t>(Documents can be found at www.wvhdf.com)</t>
  </si>
  <si>
    <t>If yes: (Select which applies)</t>
  </si>
  <si>
    <r>
      <t xml:space="preserve">If the developer(s) is (are) a PHA and </t>
    </r>
    <r>
      <rPr>
        <b/>
        <i/>
        <u/>
        <sz val="10"/>
        <rFont val="Arial Narrow"/>
        <family val="2"/>
      </rPr>
      <t>answered yes</t>
    </r>
    <r>
      <rPr>
        <sz val="10"/>
        <rFont val="Arial Narrow"/>
        <family val="2"/>
      </rPr>
      <t xml:space="preserve"> to either question above, continue to page 3.</t>
    </r>
  </si>
  <si>
    <r>
      <t xml:space="preserve">If the developer(s) is (are) a PHA and </t>
    </r>
    <r>
      <rPr>
        <b/>
        <i/>
        <u/>
        <sz val="10"/>
        <rFont val="Arial Narrow"/>
        <family val="2"/>
      </rPr>
      <t>answered no</t>
    </r>
    <r>
      <rPr>
        <sz val="10"/>
        <rFont val="Arial Narrow"/>
        <family val="2"/>
      </rPr>
      <t xml:space="preserve"> to both questions above, the project is not eligible to receive HTF funding.  </t>
    </r>
  </si>
  <si>
    <t>Nonprofits without WVHDF CHDO status must complete CHDO certification.</t>
  </si>
  <si>
    <t>Minority Owners of Rental Property - Indicate the number of HOME assisted rental property owners and the total amount of HOME funds in these rental properties assisted.</t>
  </si>
  <si>
    <t>Minority Type</t>
  </si>
  <si>
    <t>and</t>
  </si>
  <si>
    <t>www.wvhdf.com</t>
  </si>
  <si>
    <t>For Projects containing 1 to 4 units:  Submit a market assessment documenting the demand for additional affordable rental housing in the location proposed, the supply of affordable rental housing, and other pertinent information such as the location of employment opportunities and schools.  If your organization maintains a waiting list of individuals interested in leasing a unit from your organization, indicate how many families are on the waiting list.  Explain the marketing plan and indicate who will be responsible for marketing and leasing the units.</t>
  </si>
  <si>
    <t>For Projects containing 5 or greater units:  Submit a professionally prepared, Project specific market analysis.</t>
  </si>
  <si>
    <t>All market assessments:  They must be dated no greater than six months prior to the RFP submission date and data sources must be clearly defined.</t>
  </si>
  <si>
    <t>All market assessments, at a minimum must include:  an analysis of local market trends, a clear definition of the market area from which the renters can reasonably be expected to be drawn, and an analysis of the demand, supply, and competition.</t>
  </si>
  <si>
    <t>Utility Service Provider</t>
  </si>
  <si>
    <t>**Laundry Facilities (Required for Rehabilitation projects when units cannot be adapted to add washer &amp; dryer hook-ups.)</t>
  </si>
  <si>
    <t xml:space="preserve">**Laundry Facilities </t>
  </si>
  <si>
    <t>2.  [If 1. above is NO] Provide the details of any inequalities and state any differences in the features and quality between the low-income residential rental units and the market rate residential rental units:</t>
  </si>
  <si>
    <t>High-Speed Internet Access (Points available:  0-15)</t>
  </si>
  <si>
    <t>*For each of these items, a property-specific estimate must be submitted with this Request.</t>
  </si>
  <si>
    <r>
      <t xml:space="preserve"> </t>
    </r>
    <r>
      <rPr>
        <sz val="9.75"/>
        <rFont val="Arial Narrow"/>
        <family val="2"/>
      </rPr>
      <t>Procedures/methods by which those being displaced will be advised of their rights and available assistance.</t>
    </r>
  </si>
  <si>
    <r>
      <t xml:space="preserve"> </t>
    </r>
    <r>
      <rPr>
        <sz val="9.75"/>
        <rFont val="Arial Narrow"/>
        <family val="2"/>
      </rPr>
      <t>Source(s) of funds to be used for relocation assistance.</t>
    </r>
  </si>
  <si>
    <t>Chapter 4 of HUD Handbook 1378.</t>
  </si>
  <si>
    <t>.</t>
  </si>
  <si>
    <t>Submit fully completed/executed Disclosures to Seller with Voluntary, Arm's Length Purchase Offer</t>
  </si>
  <si>
    <t>Item #20 - Rehabilitation (located on page 7)</t>
  </si>
  <si>
    <t>Item #25 - Tenant Paid Utility Allowance Calculation (located on page 11)</t>
  </si>
  <si>
    <t>Item #30 - Rent Subsidy (located on page 15)</t>
  </si>
  <si>
    <t>Item #32 - New Construction and Adaptive Re-Use comparable projects (located on page 17)</t>
  </si>
  <si>
    <t>Item #32 - Rehabilitation projects (located on page 17)</t>
  </si>
  <si>
    <t>Item #32 - Property Estimated Annual Expenses (located on page 17)</t>
  </si>
  <si>
    <t>Item #35 - Certificate of Section 3 Compliance (located on page 21)</t>
  </si>
  <si>
    <t>Item #36 - Owner Certification (located on page 22)</t>
  </si>
  <si>
    <t>Anticipated Closing</t>
  </si>
  <si>
    <t xml:space="preserve">Acquisition </t>
  </si>
  <si>
    <t>Project Completion (C of O or Fire Marshal Cert.)</t>
  </si>
  <si>
    <t>Funding Source(s)                       (HOME, FHLB, etc.)</t>
  </si>
  <si>
    <t>Total HOME/HTF Units</t>
  </si>
  <si>
    <t xml:space="preserve">For HOME Program units, if the project has 5 or more units, 20% of the units must be rent restricted at or below the "HUD Low HOME Rent."  Separate the units that are the same bedroom size as the "HUD Low HOME Rent" and "HUD High HOME Rent Restrictions".  Adjust the "Unit Size" as needed for the Project.    Example:  The Project has Ten (10) 2 Bedroom (BR) Units,  Two (2) (20%) of the 10 units are required to be rent restricted at the HUD Low HOME Rent Restriction.  Input the "HUD Low HOME Rent Restriction" for the 2 units and input the additional 8 units on a separate line item and include only the "HUD High HOME Rent Restriction" and "HUD FMR Rent Restriction."  </t>
  </si>
  <si>
    <t xml:space="preserve">*Washer &amp; Dryer hook-ups in each unit </t>
  </si>
  <si>
    <t>*Washer &amp; Dryer hook-ups in each unit (Required for new construction projects.  Rehabilitation projects:  required if units can be adapted to add hook-ups; otherwise, project must include Laundry Facilities.)</t>
  </si>
  <si>
    <t>Energy Star certified ceiling LED light fixtures will be installed within all habitable spaces and baths, walk-in closets, halls, utility rooms, and stairs.  An Energy Star certified ceiling fan which incorporates an LED light fixture will be installed in each bedroom and the living room.  An Energy Star certified exhaust fan which incorporates an LED light fixture will be installed in each full bathroom.</t>
  </si>
  <si>
    <t xml:space="preserve">**HOME and/or HTF Applicants will be required to pay $126 per unit per annum. 
</t>
  </si>
  <si>
    <t>understands that compliance with the requirements of the Codes, as applicable, are the sole responsibility(ies) of the owner(s);</t>
  </si>
  <si>
    <t>Market Assessment/Analysis</t>
  </si>
  <si>
    <t>Capital Needs Assessment (1 to 4 units: owner/developer prepared; 5 or more units: professionally prepared)</t>
  </si>
  <si>
    <t>Real Estate taxes-property specific estimate</t>
  </si>
  <si>
    <t>Property and liability insurance-property specific estimate</t>
  </si>
  <si>
    <t>Tenant Relocation (MINIMUM REQUIREMENT, If Existing Homeowners, Tenants, or Businesses residing on Site)</t>
  </si>
  <si>
    <t>All sources and uses of funds are clearly indicated and documentation (permanent financing commitments) is included.</t>
  </si>
  <si>
    <t>Operating Pro Forma realistically indicates current and anticipated revenues, expenses, debt, and positive cash flow for the HOME (up to 20 years) and HTF (30 years) affordability period.</t>
  </si>
  <si>
    <t>*For designated accessible units pursuant to Section 504 requirements, components must comply with applicable accessibility requirements.</t>
  </si>
  <si>
    <t>Source of Utility Allowance ('US") (Attach UA Schedule)</t>
  </si>
  <si>
    <t>Environmental Review *</t>
  </si>
  <si>
    <t>Projects without Project Based Voucher must us one of the following</t>
  </si>
  <si>
    <r>
      <t xml:space="preserve">Item #4 - CHDO Certification </t>
    </r>
    <r>
      <rPr>
        <i/>
        <sz val="10"/>
        <color indexed="8"/>
        <rFont val="Arial Narrow"/>
        <family val="2"/>
      </rPr>
      <t>(located on page 2)</t>
    </r>
  </si>
  <si>
    <t xml:space="preserve">Submit fully completed/executed Disclosures to Seller with Voluntary, Arm's-Length Purchase Offer, which is located at </t>
  </si>
  <si>
    <t>Surveyor</t>
  </si>
  <si>
    <t>https://www.wvhdf.com/wp-content/uploads/2019/03/Environmental-Compliance-Guidebook-Forms-2-28-19.pdf</t>
  </si>
  <si>
    <t xml:space="preserve">HOME projects with five or more units, if selected for funding, will be required to submit a professionally prepared Phase I Environtmental Assessment.      </t>
  </si>
  <si>
    <t>Fire Fees</t>
  </si>
  <si>
    <t>Street Fees</t>
  </si>
  <si>
    <t>Units Square Feet</t>
  </si>
  <si>
    <t>Tenant or Owner Utilities</t>
  </si>
  <si>
    <t>Projects with Project Based Vouchers must submit one of the following</t>
  </si>
  <si>
    <t>Date of HUD Utility Schedule Model</t>
  </si>
  <si>
    <t>Date of Multifamily Housing Utility Analysis</t>
  </si>
  <si>
    <t>Date of Energy Consumption Model</t>
  </si>
  <si>
    <t>Date of HUD - Property Specific</t>
  </si>
  <si>
    <t>Date of RD - Property Specific</t>
  </si>
  <si>
    <r>
      <t xml:space="preserve">Item # 14 - Environmental Review </t>
    </r>
    <r>
      <rPr>
        <sz val="10"/>
        <rFont val="Arial Narrow"/>
        <family val="2"/>
      </rPr>
      <t>(located on page 4)</t>
    </r>
  </si>
  <si>
    <t>Section 3 is a provision of the Housing and Urban Development (HUD) Act of 1968 that promotes local economic development and individual self-sufficiency.</t>
  </si>
  <si>
    <t>Section 3 requires that, to the greatest extent possible, economic opportunities that are generated by the use of Federal funds be made available to low- and very low-income persons, particularly those who receive Federal financial assistance for housing and those residing in communities where the financial assistance is expended.  Section 3 established benchmark goals for (a) 25% of total labor hours worked by Section 3 workers; and (b) 5% of total labor hours worked by Targeted Section 3 workers.</t>
  </si>
  <si>
    <t>(hereinafter called the Recipient/Contractor) hereby CERTIFIES that upon being awarded a</t>
  </si>
  <si>
    <t>contract to participate in the following HUD-funded project:</t>
  </si>
  <si>
    <t>(the "Project") located in</t>
  </si>
  <si>
    <t>(county), that the Recipient/Contractor:</t>
  </si>
  <si>
    <t>Authorized Representative's Signature</t>
  </si>
  <si>
    <t>Name &amp; Title</t>
  </si>
  <si>
    <t>Washer and Dryer (Points available: 0 - 20)</t>
  </si>
  <si>
    <t>Each residential rental unit will provide a laundry closet containing a new washer and a new dryer.</t>
  </si>
  <si>
    <t>Each residential rental unit will have all cooking surfaces equipped with fire suppression or fire prevention features (e.g., Range Queen FireStop Venthood or similar fire suppression product) or Safe-T-element cooking system or similar fire prevention device.</t>
  </si>
  <si>
    <t>Washer and Dryer</t>
  </si>
  <si>
    <t>The property will be hard wired for high-speed internet access AND the high-speed internet cable will be wired throughout each residential rental units and jacks will be installed in one or more central locations and in each bedroom OR the property will provide security-enabled Wi-Fi internet access available to each residential rental unit and in common areas.</t>
  </si>
  <si>
    <t xml:space="preserve"> Rental Project Name</t>
  </si>
  <si>
    <t>https://broadband.wv.gov/</t>
  </si>
  <si>
    <t xml:space="preserve">PLEASE NOTE: All buildings of five (5) or more residential rental units in a Project must include the the installation of "broadband infrastructure" as defined by 24 CFR 5.100.            </t>
  </si>
  <si>
    <t>Total Administrative</t>
  </si>
  <si>
    <t>Total Operating &amp; Maintenance</t>
  </si>
  <si>
    <t>Miscellaneous Operating &amp; Maintenance</t>
  </si>
  <si>
    <t>If all developed projects do not fit on this page, please create an additional list.</t>
  </si>
  <si>
    <t>Total Utility Allowance</t>
  </si>
  <si>
    <t>Utility Allowance By Bedroom Size (Dollars)</t>
  </si>
  <si>
    <t xml:space="preserve">Trash </t>
  </si>
  <si>
    <r>
      <t>Designated Property Management Entity's portfolio has a</t>
    </r>
    <r>
      <rPr>
        <u/>
        <sz val="10"/>
        <rFont val="Arial Narrow"/>
        <family val="2"/>
      </rPr>
      <t xml:space="preserve"> </t>
    </r>
    <r>
      <rPr>
        <i/>
        <u/>
        <sz val="10"/>
        <rFont val="Arial Narrow"/>
        <family val="2"/>
      </rPr>
      <t>95% or greater</t>
    </r>
    <r>
      <rPr>
        <sz val="10"/>
        <rFont val="Arial Narrow"/>
        <family val="2"/>
      </rPr>
      <t xml:space="preserve"> occupancy as of 2-28-23 as applicable, for properties that were completed by 2-28-22 respectively.</t>
    </r>
  </si>
  <si>
    <t>For Proposals submitted on or prior to 5-31-23:  For projects that were completed by 2-28-22 or earlier, submit Rent Roll Reports for the projects listed above indicating occupancy as of 2-28-23.</t>
  </si>
  <si>
    <t>Federal Tax ID Number</t>
  </si>
  <si>
    <t>Unique Entity ID Number</t>
  </si>
  <si>
    <t>https://www.wvhdf.com/wp-content/uploads/2020/08/Disclosures-to-Seller-with-Voluntary-Arms-Length-Purchase-Offer.pdf</t>
  </si>
  <si>
    <t xml:space="preserve">Yes </t>
  </si>
  <si>
    <t>No</t>
  </si>
  <si>
    <t>Will the project have a dumpster after project completion?</t>
  </si>
  <si>
    <t>49 CFR 24.301, 24.303-.305</t>
  </si>
  <si>
    <r>
      <t>Each residential rental unit will have a new Energy Star-certified refrigerator, a new Energy-Star certified under-the-counter dishwasher, a new recirculating over-the-range microwave</t>
    </r>
    <r>
      <rPr>
        <b/>
        <sz val="10"/>
        <rFont val="Arial Narrow"/>
        <family val="2"/>
      </rPr>
      <t>*</t>
    </r>
    <r>
      <rPr>
        <sz val="10"/>
        <rFont val="Arial Narrow"/>
        <family val="2"/>
      </rPr>
      <t>, and a new Energy Star-certified water heater (or an electric water heater with a minimum energy factor of 0.95 provided within each residential rental unit, a central Energy Star certified water heating system, or a central water heating system with a minimum energy factor of 0.95):</t>
    </r>
  </si>
  <si>
    <t>Points will be awarded to a property which has property-based rental assistance (e.g. Rural Development, HUD, or applicable public housing authority) for at least 25% but less than 50% of the residential rental units in the property.</t>
  </si>
  <si>
    <t>Points will be awarded to a property which has property-based rental assistance (e.g. Rural Development, HUD, or applicable public housing authority) for at least 50% but less than 75% of the residential rental units in the property.</t>
  </si>
  <si>
    <t xml:space="preserve">Points will be awarded to a property which has property-based rental assistance (e.g. Rural Development, HUD, or applicable public housing authority) for at least 75% of the residential rental units in the property.  </t>
  </si>
  <si>
    <t>22.  NON-RESIDENTIAL DEVELOPMENT SOURCES AND USES (Points available:  0  [Minimum Requirement])</t>
  </si>
  <si>
    <t>(Continued)  30-Year Annual Cash Flow Projection</t>
  </si>
  <si>
    <t xml:space="preserve">  SELF-SCORING TALLY SHEET</t>
  </si>
  <si>
    <t>Nonprofit/ Profit CHDO</t>
  </si>
  <si>
    <t>Yes</t>
  </si>
  <si>
    <t xml:space="preserve">Less:  </t>
  </si>
  <si>
    <t>Less: Preservation Reserve Account</t>
  </si>
  <si>
    <t>Less: Debt Service</t>
  </si>
  <si>
    <t>New</t>
  </si>
  <si>
    <t>RFP #</t>
  </si>
  <si>
    <t>Less: Additions Replacement Reserve</t>
  </si>
  <si>
    <t>Average Debt Service Coverage Ratio</t>
  </si>
  <si>
    <t>(city or town)</t>
  </si>
  <si>
    <t>in</t>
  </si>
  <si>
    <t>* For underwriting purposes and Debit Service Coverage Calculation, the Preservation Reserve amount is considered a debt service amount.</t>
  </si>
  <si>
    <t>Date:</t>
  </si>
  <si>
    <t>VIA:</t>
  </si>
  <si>
    <t>Dear:</t>
  </si>
  <si>
    <t>If property includes a business that must be moved, consult:</t>
  </si>
  <si>
    <t>See Relocation Handbook for further information at:</t>
  </si>
  <si>
    <t>For new construction and all buildings for first occupancy after March 13, 1991, all ground floor units in a non-elevator building or all units in an elevator building must comply with the Fair Housing Act.</t>
  </si>
  <si>
    <t>Construction / Rehabilitation Costs (const. contract costs):</t>
  </si>
  <si>
    <t>Title &amp; Recording Costs (for permanent financing)</t>
  </si>
  <si>
    <t>Must include detailed schedule of
values with pricing</t>
  </si>
  <si>
    <t>Health Insurance &amp; Employee Benefits</t>
  </si>
  <si>
    <r>
      <rPr>
        <b/>
        <sz val="10"/>
        <rFont val="Arial Narrow"/>
        <family val="2"/>
      </rPr>
      <t>a.</t>
    </r>
    <r>
      <rPr>
        <sz val="10"/>
        <rFont val="Arial Narrow"/>
        <family val="2"/>
      </rPr>
      <t xml:space="preserve">  is under no contractual or other impediment that would prevent it from complying with requirements of Section 3 as set forth in 24 CFR part 75; and </t>
    </r>
  </si>
  <si>
    <r>
      <rPr>
        <b/>
        <sz val="10"/>
        <rFont val="Arial Narrow"/>
        <family val="2"/>
      </rPr>
      <t>b</t>
    </r>
    <r>
      <rPr>
        <sz val="10"/>
        <rFont val="Arial Narrow"/>
        <family val="2"/>
      </rPr>
      <t>.  will comply with HUD's regulations in 24 CFR Part 75; and</t>
    </r>
  </si>
  <si>
    <r>
      <rPr>
        <b/>
        <sz val="10"/>
        <rFont val="Arial Narrow"/>
        <family val="2"/>
      </rPr>
      <t>c</t>
    </r>
    <r>
      <rPr>
        <sz val="10"/>
        <rFont val="Arial Narrow"/>
        <family val="2"/>
      </rPr>
      <t>.  will submit to the West Virginia Housing Development Fund (the “Fund”) appropriate Section 3 documentation of total labor hours performed per contractor/subcontractor, certifications of Section 3 workers, and confirmation of Section 3 business concerns and YouthBuild participants; and</t>
    </r>
  </si>
  <si>
    <r>
      <rPr>
        <b/>
        <sz val="10"/>
        <color rgb="FF000000"/>
        <rFont val="Arial Narrow"/>
        <family val="2"/>
      </rPr>
      <t>d</t>
    </r>
    <r>
      <rPr>
        <sz val="10"/>
        <color rgb="FF000000"/>
        <rFont val="Arial Narrow"/>
        <family val="2"/>
      </rPr>
      <t xml:space="preserve">.  will include the Section 3 Clause and this Section 3 Certification of Compliance in every subcontract and further agrees to take the appropriate action pursuant to those regulations in the event the contractor/subcontractor is found to be in violation of 24 CFR Part 75; and </t>
    </r>
  </si>
  <si>
    <r>
      <rPr>
        <b/>
        <sz val="10"/>
        <color rgb="FF000000"/>
        <rFont val="Arial Narrow"/>
        <family val="2"/>
      </rPr>
      <t xml:space="preserve">e. </t>
    </r>
    <r>
      <rPr>
        <sz val="10"/>
        <color rgb="FF000000"/>
        <rFont val="Arial Narrow"/>
        <family val="2"/>
      </rPr>
      <t xml:space="preserve"> will not contract/subcontract with any contractor/subcontractor where the Recipient/Contractor has notice or knowledge that the contractor/subcontractor has been found in violation of any provision of 24 CFR Part 75.</t>
    </r>
  </si>
  <si>
    <t>unexpired commitment for property-based rental subsidy for the property, or</t>
  </si>
  <si>
    <t>commitment for property-based subsidy for the property</t>
  </si>
  <si>
    <t> executed conditional commitment letter from the public housing authority, or</t>
  </si>
  <si>
    <t> fully executed AHAP Contract</t>
  </si>
  <si>
    <t>● For existing property-based subsidy:</t>
  </si>
  <si>
    <t>● For new property-based subsidy:</t>
  </si>
  <si>
    <t> public housing authority’s administrative plan for the Housing Choice Voucher Program, and</t>
  </si>
  <si>
    <t> public housing authority’s notice to HUD, and</t>
  </si>
  <si>
    <t>[If b. above is YES] Describe:</t>
  </si>
  <si>
    <t>[If c. above is YES] Describe:</t>
  </si>
  <si>
    <t>[If d. above is YES] Describe:</t>
  </si>
  <si>
    <t>[If e. above is YES] Describe:</t>
  </si>
  <si>
    <r>
      <t xml:space="preserve">1.  [If f. above is YES] </t>
    </r>
    <r>
      <rPr>
        <b/>
        <u/>
        <sz val="10"/>
        <rFont val="Arial Narrow"/>
        <family val="2"/>
      </rPr>
      <t>All</t>
    </r>
    <r>
      <rPr>
        <b/>
        <sz val="10"/>
        <rFont val="Arial Narrow"/>
        <family val="2"/>
      </rPr>
      <t xml:space="preserve"> amenities, facilities, equipment and services are provided on an </t>
    </r>
    <r>
      <rPr>
        <b/>
        <u/>
        <sz val="10"/>
        <rFont val="Arial Narrow"/>
        <family val="2"/>
      </rPr>
      <t>equal</t>
    </r>
    <r>
      <rPr>
        <b/>
        <sz val="10"/>
        <rFont val="Arial Narrow"/>
        <family val="2"/>
      </rPr>
      <t xml:space="preserve"> basis to the tenants of the low-income residential rental units, as compared to the tenants of the market rate residential rental units:</t>
    </r>
  </si>
  <si>
    <t xml:space="preserve">a. Operating &amp; Maintenance </t>
  </si>
  <si>
    <t>c.  Administrative</t>
  </si>
  <si>
    <t>b.  Utilities</t>
  </si>
  <si>
    <t>d.  Taxes &amp; Insurance</t>
  </si>
  <si>
    <t>e.  Total Estimated Annual Expenses (a+b+c+d)</t>
  </si>
  <si>
    <t xml:space="preserve">f.  Total Estimated Annual Expenses/Total Number of Units:      </t>
  </si>
  <si>
    <t>i.</t>
  </si>
  <si>
    <t>j.</t>
  </si>
  <si>
    <t>k.</t>
  </si>
  <si>
    <t>l.</t>
  </si>
  <si>
    <t>m.</t>
  </si>
  <si>
    <t>Name</t>
  </si>
  <si>
    <t>By</t>
  </si>
  <si>
    <t xml:space="preserve">Date </t>
  </si>
  <si>
    <t>RFP
Page #</t>
  </si>
  <si>
    <t>RFP Page #</t>
  </si>
  <si>
    <t xml:space="preserve">Total Self-Score  </t>
  </si>
  <si>
    <t>Rehab</t>
  </si>
  <si>
    <t>Phase I and other Environmental Related Costs</t>
  </si>
  <si>
    <t>Item #38 - Authorization to Release Information (located on page 24)</t>
  </si>
  <si>
    <t>Item #40 - Self-Score Tally Sheet (located on pages 27-29)</t>
  </si>
  <si>
    <t>39. (continued)  Attachments Checklist</t>
  </si>
  <si>
    <t>40. (continued) SCORING CRITERIA</t>
  </si>
  <si>
    <r>
      <t xml:space="preserve">If </t>
    </r>
    <r>
      <rPr>
        <b/>
        <sz val="10"/>
        <rFont val="Arial Narrow"/>
        <family val="2"/>
      </rPr>
      <t>yes</t>
    </r>
    <r>
      <rPr>
        <sz val="10"/>
        <rFont val="Arial Narrow"/>
        <family val="2"/>
      </rPr>
      <t xml:space="preserve">, complete CHDO Certification Application (Must use CHDO Cerification Documents from link above) and continue with page 3.  If </t>
    </r>
    <r>
      <rPr>
        <b/>
        <sz val="10"/>
        <rFont val="Arial Narrow"/>
        <family val="2"/>
      </rPr>
      <t>no</t>
    </r>
    <r>
      <rPr>
        <sz val="10"/>
        <rFont val="Arial Narrow"/>
        <family val="2"/>
      </rPr>
      <t xml:space="preserve">, continue to question 4d.  </t>
    </r>
  </si>
  <si>
    <t>Fiscal Soundness of Developer(s) and Ownership Entity Audited Financial Statements (Points available:  0 [Minimum Requirement])</t>
  </si>
  <si>
    <t>Submit copies of the three most recent audited annual financial statements (for the developer(s) and ownership entity).</t>
  </si>
  <si>
    <r>
      <t xml:space="preserve">Item #18 - Developer(s) &amp; Ownership Entity Audited Financial Statements </t>
    </r>
    <r>
      <rPr>
        <sz val="10"/>
        <color rgb="FF000000"/>
        <rFont val="Arial Narrow"/>
        <family val="2"/>
      </rPr>
      <t>(located on page 6)</t>
    </r>
  </si>
  <si>
    <t xml:space="preserve">* Environmental Review:  HOME projects up to four units must complete and submit (via Microsoft Teams) the applicable HOME Department 24 CFR Part 58 Compliance Guidebook documents located at: </t>
  </si>
  <si>
    <t>Authorization to Release Information:  Fully complete, execute, and include the Authorization to Release Information form located at the "Authorization" tab (page 24) of this RFP.</t>
  </si>
  <si>
    <t>Total Size of Site (All Parcels):</t>
  </si>
  <si>
    <t>ACRES</t>
  </si>
  <si>
    <t>SQUARE FEET</t>
  </si>
  <si>
    <t>For Proposals submitted on or prior to 5-30-2025:  For projects that were completed by 02-28-2024 or earlier, submit Rent Roll Reports for the projects listed above indicating occupancy as of 02-28-2025.</t>
  </si>
  <si>
    <t>A written notification (in a form and content prescribed by the WVHDF, located on page 23) was sent to the Chief Executive Officer (or the equivalent), normally the Mayor or President of the County Commission if there is no Mayor, of the local jurisdiction within which the building(s) in the property is/are or will be located.  Evidence of delivery of letter ON OR BEFORE DUE DATE OF RFP is included with the RFP submission.</t>
  </si>
  <si>
    <t>Tenant/Business Relocation Costs</t>
  </si>
  <si>
    <t>Projects with 4 units or less are not subject to Build America Buy America ("BABA").  Projects with 5 or more units are subject to BABA, and budget should reflect any additional costs associated with complying with BABA.  See the BABA policy at www.wvhdf.com for more information.</t>
  </si>
  <si>
    <t>hereby makes application to the Fund for the HOME and/or HTF amount(s) as listed on pages 10 and 14 of this application; and</t>
  </si>
  <si>
    <t>2025-01-</t>
  </si>
  <si>
    <t>Application includes (a) copy of the letter notifying the CEO of the local jurisdiction of the proposed development; and (b) proof of the letter's receipt prior to RFP submission date, via USPS certified mail, courier service, or email.</t>
  </si>
  <si>
    <t># of Project Based Rental Assistance</t>
  </si>
  <si>
    <r>
      <rPr>
        <i/>
        <sz val="12"/>
        <rFont val="Arial Narrow"/>
        <family val="2"/>
      </rPr>
      <t>For projects containing 1 to 4 units:</t>
    </r>
    <r>
      <rPr>
        <sz val="12"/>
        <rFont val="Arial Narrow"/>
        <family val="2"/>
      </rPr>
      <t xml:space="preserve">  The </t>
    </r>
    <r>
      <rPr>
        <i/>
        <u/>
        <sz val="12"/>
        <rFont val="Arial Narrow"/>
        <family val="2"/>
      </rPr>
      <t>owner/developer prepared</t>
    </r>
    <r>
      <rPr>
        <sz val="12"/>
        <rFont val="Arial Narrow"/>
        <family val="2"/>
      </rPr>
      <t xml:space="preserve"> Capital Needs Assessment. </t>
    </r>
  </si>
  <si>
    <r>
      <rPr>
        <i/>
        <sz val="12"/>
        <rFont val="Arial Narrow"/>
        <family val="2"/>
      </rPr>
      <t>For projects containing 5 or greater units:</t>
    </r>
    <r>
      <rPr>
        <sz val="12"/>
        <rFont val="Arial Narrow"/>
        <family val="2"/>
      </rPr>
      <t xml:space="preserve"> The </t>
    </r>
    <r>
      <rPr>
        <i/>
        <u/>
        <sz val="12"/>
        <rFont val="Arial Narrow"/>
        <family val="2"/>
      </rPr>
      <t>professionally prepared</t>
    </r>
    <r>
      <rPr>
        <sz val="12"/>
        <rFont val="Arial Narrow"/>
        <family val="2"/>
      </rPr>
      <t xml:space="preserve"> Capital Needs Assessment. </t>
    </r>
  </si>
  <si>
    <r>
      <t xml:space="preserve">The </t>
    </r>
    <r>
      <rPr>
        <i/>
        <u/>
        <sz val="12"/>
        <rFont val="Arial Narrow"/>
        <family val="2"/>
      </rPr>
      <t>professionally prepared</t>
    </r>
    <r>
      <rPr>
        <sz val="12"/>
        <rFont val="Arial Narrow"/>
        <family val="2"/>
      </rPr>
      <t xml:space="preserve"> lead-based paint and asbestos plan(s), if applicable.</t>
    </r>
  </si>
  <si>
    <t>Each residential rental unit will have all exterior doors (including sliding doors, patio doors, etc.) and windows on all buildings in the property will be new and comply with the applicable climate zone qualification criteria as prescribed in the document Energy Star Program Requirements for Residential Windows, Doors and Skylights - Version 7.0:</t>
  </si>
  <si>
    <t>Each residential rental unit will have a new Energy Star-certified whole-unit heating, ventilation, and air conditioning, utilizing a heat pump or a split gas heating and cooling system.  If Energy Star certified equipment is not available, the Fund will allow HVAC equipment that complies with the applicable climate zone qualification criteria as prescribed in the document Energy Star Program Requirements Product Specification for Central Air Conditioner and Heat Pump Equipment – Version 6.1 and in the document Energy Star Program Requirements Product Specification for Furnaces - Version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</si>
</sst>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
    <numFmt numFmtId="165" formatCode="_(&quot;$&quot;* #,##0_);_(&quot;$&quot;* \(#,##0\);_(&quot;$&quot;* &quot;-&quot;??_);_(@_)"/>
    <numFmt numFmtId="166" formatCode="0.0000%"/>
    <numFmt numFmtId="167" formatCode="&quot;$&quot;#,##0.00"/>
    <numFmt numFmtId="168" formatCode="&quot;$&quot;#,##0"/>
    <numFmt numFmtId="169" formatCode="[$-409]mmmm\ d\,\ yyyy;@"/>
    <numFmt numFmtId="170" formatCode="m/d/yy;@"/>
    <numFmt numFmtId="171" formatCode="[$-F800]dddd\,\ mmmm\ dd\,\ yyyy"/>
    <numFmt numFmtId="172" formatCode="mm/dd/yy;@"/>
    <numFmt numFmtId="173" formatCode="[$-5000445]0"/>
    <numFmt numFmtId="174" formatCode="0.0000"/>
  </numFmts>
  <fonts count="55">
    <font>
      <sz val="10"/>
      <name val="Geneva"/>
    </font>
    <font>
      <b/>
      <sz val="10"/>
      <name val="Geneva"/>
    </font>
    <font>
      <sz val="10"/>
      <name val="Geneva"/>
    </font>
    <font>
      <b/>
      <sz val="10"/>
      <name val="Arial"/>
      <family val="2"/>
    </font>
    <font>
      <b/>
      <sz val="16"/>
      <name val="Arial"/>
      <family val="2"/>
    </font>
    <font>
      <sz val="10"/>
      <name val="Arial"/>
      <family val="2"/>
    </font>
    <font>
      <b/>
      <sz val="24"/>
      <name val="Arial"/>
      <family val="2"/>
    </font>
    <font>
      <sz val="10"/>
      <name val="Arial Narrow"/>
      <family val="2"/>
    </font>
    <font>
      <b/>
      <sz val="10"/>
      <name val="Arial Narrow"/>
      <family val="2"/>
    </font>
    <font>
      <b/>
      <sz val="8"/>
      <name val="Arial Narrow"/>
      <family val="2"/>
    </font>
    <font>
      <b/>
      <u/>
      <sz val="10"/>
      <name val="Arial Narrow"/>
      <family val="2"/>
    </font>
    <font>
      <b/>
      <sz val="9"/>
      <name val="Arial Narrow"/>
      <family val="2"/>
    </font>
    <font>
      <b/>
      <i/>
      <sz val="10"/>
      <name val="Arial Narrow"/>
      <family val="2"/>
    </font>
    <font>
      <i/>
      <sz val="10"/>
      <color indexed="8"/>
      <name val="Arial Narrow"/>
      <family val="2"/>
    </font>
    <font>
      <b/>
      <i/>
      <sz val="10"/>
      <color indexed="8"/>
      <name val="Arial Narrow"/>
      <family val="2"/>
    </font>
    <font>
      <b/>
      <sz val="14"/>
      <name val="Century Schoolbook"/>
      <family val="1"/>
    </font>
    <font>
      <b/>
      <sz val="10"/>
      <color rgb="FFFF0000"/>
      <name val="Arial Narrow"/>
      <family val="2"/>
    </font>
    <font>
      <sz val="10"/>
      <color rgb="FFFF0000"/>
      <name val="Arial Narrow"/>
      <family val="2"/>
    </font>
    <font>
      <sz val="10"/>
      <color theme="1"/>
      <name val="Arial Narrow"/>
      <family val="2"/>
    </font>
    <font>
      <i/>
      <sz val="10"/>
      <color theme="1"/>
      <name val="Arial Narrow"/>
      <family val="2"/>
    </font>
    <font>
      <b/>
      <sz val="10"/>
      <color theme="1"/>
      <name val="Arial Narrow"/>
      <family val="2"/>
    </font>
    <font>
      <b/>
      <i/>
      <sz val="10"/>
      <color rgb="FFFF0000"/>
      <name val="Arial Narrow"/>
      <family val="2"/>
    </font>
    <font>
      <i/>
      <sz val="10"/>
      <color rgb="FFFF0000"/>
      <name val="Arial Narrow"/>
      <family val="2"/>
    </font>
    <font>
      <sz val="10"/>
      <color rgb="FF000000"/>
      <name val="Arial Narrow"/>
      <family val="2"/>
    </font>
    <font>
      <b/>
      <sz val="12"/>
      <name val="Arial Narrow"/>
      <family val="2"/>
    </font>
    <font>
      <b/>
      <sz val="18"/>
      <name val="Arial Narrow"/>
      <family val="2"/>
    </font>
    <font>
      <b/>
      <sz val="14"/>
      <name val="Arial Narrow"/>
      <family val="2"/>
    </font>
    <font>
      <u/>
      <sz val="10"/>
      <name val="Arial Narrow"/>
      <family val="2"/>
    </font>
    <font>
      <i/>
      <u/>
      <sz val="10"/>
      <name val="Arial Narrow"/>
      <family val="2"/>
    </font>
    <font>
      <b/>
      <sz val="14"/>
      <name val="Arial"/>
      <family val="2"/>
    </font>
    <font>
      <b/>
      <sz val="9.75"/>
      <name val="Arial Narrow"/>
      <family val="2"/>
    </font>
    <font>
      <b/>
      <i/>
      <u/>
      <sz val="10"/>
      <name val="Arial Narrow"/>
      <family val="2"/>
    </font>
    <font>
      <b/>
      <sz val="9.75"/>
      <name val="Arial"/>
      <family val="2"/>
    </font>
    <font>
      <b/>
      <i/>
      <sz val="10"/>
      <color theme="1"/>
      <name val="Arial Narrow"/>
      <family val="2"/>
    </font>
    <font>
      <sz val="9.75"/>
      <name val="Arial Narrow"/>
      <family val="2"/>
    </font>
    <font>
      <sz val="9.75"/>
      <name val="Arial"/>
      <family val="2"/>
    </font>
    <font>
      <u/>
      <sz val="9.75"/>
      <name val="Arial Narrow"/>
      <family val="2"/>
    </font>
    <font>
      <u/>
      <sz val="10"/>
      <color theme="10"/>
      <name val="Geneva"/>
    </font>
    <font>
      <sz val="9.75"/>
      <name val="Wingdings"/>
      <charset val="2"/>
    </font>
    <font>
      <b/>
      <sz val="10"/>
      <color theme="0"/>
      <name val="Arial Narrow"/>
      <family val="2"/>
    </font>
    <font>
      <sz val="10"/>
      <color rgb="FFFF0000"/>
      <name val="Geneva"/>
    </font>
    <font>
      <sz val="10"/>
      <color theme="0"/>
      <name val="Arial Narrow"/>
      <family val="2"/>
    </font>
    <font>
      <u/>
      <sz val="10"/>
      <color theme="10"/>
      <name val="Arial Narrow"/>
      <family val="2"/>
    </font>
    <font>
      <b/>
      <u/>
      <sz val="10"/>
      <color theme="10"/>
      <name val="Arial Narrow"/>
      <family val="2"/>
    </font>
    <font>
      <b/>
      <sz val="9.75"/>
      <name val="Calibri"/>
      <family val="2"/>
    </font>
    <font>
      <strike/>
      <sz val="10"/>
      <name val="Arial Narrow"/>
      <family val="2"/>
    </font>
    <font>
      <b/>
      <strike/>
      <sz val="10"/>
      <name val="Arial Narrow"/>
      <family val="2"/>
    </font>
    <font>
      <strike/>
      <u/>
      <sz val="10"/>
      <name val="Arial Narrow"/>
      <family val="2"/>
    </font>
    <font>
      <b/>
      <sz val="10"/>
      <color rgb="FF000000"/>
      <name val="Arial Narrow"/>
      <family val="2"/>
    </font>
    <font>
      <b/>
      <sz val="12"/>
      <name val="Arial"/>
      <family val="2"/>
    </font>
    <font>
      <sz val="12"/>
      <name val="Arial Narrow"/>
      <family val="2"/>
    </font>
    <font>
      <i/>
      <sz val="12"/>
      <name val="Arial Narrow"/>
      <family val="2"/>
    </font>
    <font>
      <i/>
      <u/>
      <sz val="12"/>
      <name val="Arial Narrow"/>
      <family val="2"/>
    </font>
    <font>
      <b/>
      <sz val="12"/>
      <color theme="1"/>
      <name val="Arial Narrow"/>
      <family val="2"/>
    </font>
    <font>
      <b/>
      <sz val="12"/>
      <color theme="1"/>
      <name val="Arial"/>
      <family val="2"/>
    </font>
  </fonts>
  <fills count="18">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1"/>
        <bgColor indexed="64"/>
      </patternFill>
    </fill>
    <fill>
      <patternFill patternType="solid">
        <fgColor theme="4" tint="0.79998168889431442"/>
        <bgColor indexed="64"/>
      </patternFill>
    </fill>
    <fill>
      <patternFill patternType="lightUp">
        <bgColor theme="0"/>
      </patternFill>
    </fill>
    <fill>
      <patternFill patternType="solid">
        <fgColor rgb="FFDCE6F1"/>
        <bgColor indexed="64"/>
      </patternFill>
    </fill>
    <fill>
      <patternFill patternType="solid">
        <fgColor rgb="FFD9D9D9"/>
        <bgColor indexed="64"/>
      </patternFill>
    </fill>
    <fill>
      <patternFill patternType="solid">
        <fgColor rgb="FFDCE6F1"/>
        <bgColor rgb="FF000000"/>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DE9D9"/>
        <bgColor indexed="64"/>
      </patternFill>
    </fill>
  </fills>
  <borders count="57">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uble">
        <color indexed="64"/>
      </bottom>
      <diagonal/>
    </border>
  </borders>
  <cellStyleXfs count="6">
    <xf numFmtId="0" fontId="0" fillId="0" borderId="0"/>
    <xf numFmtId="44" fontId="2" fillId="0" borderId="0" applyFont="0" applyFill="0" applyBorder="0" applyAlignment="0" applyProtection="0"/>
    <xf numFmtId="0" fontId="5" fillId="0" borderId="0"/>
    <xf numFmtId="9" fontId="2" fillId="0" borderId="0" applyFont="0" applyFill="0" applyBorder="0" applyAlignment="0" applyProtection="0"/>
    <xf numFmtId="0" fontId="37" fillId="0" borderId="0" applyNumberFormat="0" applyFill="0" applyBorder="0" applyAlignment="0" applyProtection="0"/>
    <xf numFmtId="43" fontId="2" fillId="0" borderId="0" applyFont="0" applyFill="0" applyBorder="0" applyAlignment="0" applyProtection="0"/>
  </cellStyleXfs>
  <cellXfs count="1019">
    <xf numFmtId="0" fontId="0" fillId="0" borderId="0" xfId="0"/>
    <xf numFmtId="0" fontId="7" fillId="4" borderId="0" xfId="0" applyFont="1" applyFill="1"/>
    <xf numFmtId="0" fontId="0" fillId="0" borderId="0" xfId="0" applyProtection="1">
      <protection locked="0"/>
    </xf>
    <xf numFmtId="0" fontId="3" fillId="4" borderId="0" xfId="0" applyFont="1" applyFill="1"/>
    <xf numFmtId="0" fontId="8" fillId="4" borderId="3" xfId="0" applyFont="1" applyFill="1" applyBorder="1" applyAlignment="1">
      <alignment horizontal="left"/>
    </xf>
    <xf numFmtId="0" fontId="0" fillId="0" borderId="0" xfId="0" applyAlignment="1" applyProtection="1">
      <alignment horizontal="center"/>
      <protection locked="0"/>
    </xf>
    <xf numFmtId="0" fontId="3" fillId="0" borderId="0" xfId="0" applyFont="1" applyAlignment="1">
      <alignment horizontal="center"/>
    </xf>
    <xf numFmtId="0" fontId="3" fillId="0" borderId="0" xfId="0" applyFont="1"/>
    <xf numFmtId="0" fontId="7" fillId="0" borderId="0" xfId="0" applyFont="1" applyAlignment="1">
      <alignment horizontal="left"/>
    </xf>
    <xf numFmtId="0" fontId="7" fillId="0" borderId="0" xfId="0" applyFont="1"/>
    <xf numFmtId="0" fontId="8" fillId="0" borderId="0" xfId="0" applyFont="1" applyAlignment="1">
      <alignment horizontal="center"/>
    </xf>
    <xf numFmtId="0" fontId="8" fillId="0" borderId="0" xfId="0" applyFont="1" applyAlignment="1">
      <alignment horizontal="left"/>
    </xf>
    <xf numFmtId="0" fontId="3" fillId="0" borderId="0" xfId="0" applyFont="1" applyAlignment="1">
      <alignment horizontal="left"/>
    </xf>
    <xf numFmtId="0" fontId="8" fillId="0" borderId="0" xfId="0" applyFont="1"/>
    <xf numFmtId="0" fontId="7" fillId="0" borderId="0" xfId="0" applyFont="1" applyAlignment="1">
      <alignment vertical="center"/>
    </xf>
    <xf numFmtId="0" fontId="3" fillId="0" borderId="0" xfId="0" applyFont="1" applyAlignment="1">
      <alignment vertical="center"/>
    </xf>
    <xf numFmtId="0" fontId="8" fillId="4" borderId="0" xfId="0" applyFont="1" applyFill="1" applyAlignment="1">
      <alignment vertical="top"/>
    </xf>
    <xf numFmtId="0" fontId="7" fillId="4" borderId="0" xfId="0" applyFont="1" applyFill="1" applyAlignment="1">
      <alignment vertical="top"/>
    </xf>
    <xf numFmtId="0" fontId="7" fillId="4" borderId="0" xfId="0" applyFont="1" applyFill="1" applyAlignment="1">
      <alignment horizontal="center" vertical="top"/>
    </xf>
    <xf numFmtId="49" fontId="8" fillId="4" borderId="0" xfId="0" applyNumberFormat="1" applyFont="1" applyFill="1" applyAlignment="1">
      <alignment horizontal="left" vertical="top"/>
    </xf>
    <xf numFmtId="164" fontId="7" fillId="4" borderId="0" xfId="0" applyNumberFormat="1" applyFont="1" applyFill="1" applyAlignment="1">
      <alignment vertical="top"/>
    </xf>
    <xf numFmtId="164" fontId="7" fillId="4" borderId="0" xfId="0" applyNumberFormat="1" applyFont="1" applyFill="1" applyAlignment="1">
      <alignment horizontal="center" vertical="top"/>
    </xf>
    <xf numFmtId="49" fontId="8" fillId="0" borderId="0" xfId="0" applyNumberFormat="1" applyFont="1" applyAlignment="1">
      <alignment horizontal="left"/>
    </xf>
    <xf numFmtId="0" fontId="7" fillId="0" borderId="0" xfId="0" applyFont="1" applyAlignment="1">
      <alignment horizontal="left" wrapText="1"/>
    </xf>
    <xf numFmtId="0" fontId="8" fillId="0" borderId="0" xfId="0" applyFont="1" applyAlignment="1">
      <alignment wrapText="1"/>
    </xf>
    <xf numFmtId="0" fontId="17" fillId="0" borderId="3" xfId="0" applyFont="1" applyBorder="1" applyAlignment="1">
      <alignment horizontal="right"/>
    </xf>
    <xf numFmtId="0" fontId="17" fillId="4" borderId="0" xfId="0" applyFont="1" applyFill="1" applyAlignment="1">
      <alignment horizontal="right"/>
    </xf>
    <xf numFmtId="0" fontId="8" fillId="0" borderId="0" xfId="0" applyFont="1" applyAlignment="1">
      <alignment horizontal="left" vertical="center"/>
    </xf>
    <xf numFmtId="0" fontId="0" fillId="0" borderId="0" xfId="0" applyAlignment="1">
      <alignment horizontal="center" vertical="center"/>
    </xf>
    <xf numFmtId="10" fontId="7" fillId="0" borderId="0" xfId="0" applyNumberFormat="1" applyFont="1" applyAlignment="1">
      <alignment horizontal="center"/>
    </xf>
    <xf numFmtId="0" fontId="8" fillId="0" borderId="0" xfId="0" applyFont="1" applyAlignment="1">
      <alignment vertical="center"/>
    </xf>
    <xf numFmtId="0" fontId="0" fillId="0" borderId="0" xfId="0" applyAlignment="1">
      <alignment vertical="center"/>
    </xf>
    <xf numFmtId="0" fontId="29" fillId="4" borderId="0" xfId="0" applyFont="1" applyFill="1"/>
    <xf numFmtId="0" fontId="34" fillId="4" borderId="0" xfId="0" applyFont="1" applyFill="1" applyAlignment="1">
      <alignment vertical="center" wrapText="1"/>
    </xf>
    <xf numFmtId="0" fontId="32" fillId="0" borderId="0" xfId="0" applyFont="1" applyAlignment="1">
      <alignment vertical="center"/>
    </xf>
    <xf numFmtId="0" fontId="8" fillId="4" borderId="0" xfId="0" applyFont="1" applyFill="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center" vertical="center"/>
    </xf>
    <xf numFmtId="0" fontId="7" fillId="4" borderId="0" xfId="0" applyFont="1" applyFill="1" applyAlignment="1">
      <alignment horizontal="left" vertical="center" wrapText="1"/>
    </xf>
    <xf numFmtId="0" fontId="7" fillId="4" borderId="0" xfId="0" applyFont="1" applyFill="1" applyAlignment="1">
      <alignment horizontal="left" vertical="top"/>
    </xf>
    <xf numFmtId="0" fontId="8" fillId="0" borderId="0" xfId="0" applyFont="1" applyAlignment="1">
      <alignment horizontal="left" vertical="top"/>
    </xf>
    <xf numFmtId="0" fontId="8" fillId="4" borderId="0" xfId="0" applyFont="1" applyFill="1" applyAlignment="1">
      <alignment horizontal="left"/>
    </xf>
    <xf numFmtId="0" fontId="8" fillId="4" borderId="0" xfId="0" applyFont="1" applyFill="1"/>
    <xf numFmtId="0" fontId="7" fillId="4" borderId="0" xfId="0" applyFont="1" applyFill="1" applyAlignment="1">
      <alignment horizontal="left"/>
    </xf>
    <xf numFmtId="0" fontId="7" fillId="0" borderId="0" xfId="0" applyFont="1" applyAlignment="1">
      <alignment horizontal="left" vertical="center"/>
    </xf>
    <xf numFmtId="0" fontId="8" fillId="4" borderId="0" xfId="0" applyFont="1" applyFill="1" applyAlignment="1">
      <alignment horizontal="center"/>
    </xf>
    <xf numFmtId="0" fontId="7" fillId="4" borderId="0" xfId="0" applyFont="1" applyFill="1" applyAlignment="1">
      <alignment horizontal="center"/>
    </xf>
    <xf numFmtId="0" fontId="7" fillId="4" borderId="0" xfId="0" applyFont="1" applyFill="1" applyAlignment="1">
      <alignment horizontal="left" vertical="center"/>
    </xf>
    <xf numFmtId="0" fontId="7" fillId="4" borderId="0" xfId="0" applyFont="1" applyFill="1" applyAlignment="1">
      <alignment horizontal="center" vertical="center"/>
    </xf>
    <xf numFmtId="0" fontId="20" fillId="4" borderId="0" xfId="0" applyFont="1" applyFill="1" applyAlignment="1">
      <alignment horizontal="left"/>
    </xf>
    <xf numFmtId="0" fontId="30" fillId="9" borderId="4" xfId="0" applyFont="1" applyFill="1" applyBorder="1" applyAlignment="1" applyProtection="1">
      <alignment horizontal="center" vertical="center"/>
      <protection locked="0"/>
    </xf>
    <xf numFmtId="0" fontId="7" fillId="0" borderId="0" xfId="0" applyFont="1" applyAlignment="1">
      <alignment horizontal="center" vertical="center"/>
    </xf>
    <xf numFmtId="0" fontId="8" fillId="0" borderId="0" xfId="0" applyFont="1" applyAlignment="1">
      <alignment horizontal="center" vertical="center" wrapText="1"/>
    </xf>
    <xf numFmtId="0" fontId="34" fillId="4" borderId="0" xfId="0" applyFont="1" applyFill="1" applyAlignment="1">
      <alignment horizontal="left" vertical="center" wrapText="1"/>
    </xf>
    <xf numFmtId="0" fontId="30" fillId="4" borderId="0" xfId="0" applyFont="1" applyFill="1" applyAlignment="1">
      <alignment horizontal="center" vertical="center"/>
    </xf>
    <xf numFmtId="0" fontId="30" fillId="4" borderId="0" xfId="0" applyFont="1" applyFill="1" applyAlignment="1">
      <alignment vertical="center"/>
    </xf>
    <xf numFmtId="49" fontId="34" fillId="4" borderId="0" xfId="0" applyNumberFormat="1" applyFont="1" applyFill="1" applyAlignment="1">
      <alignment vertical="center"/>
    </xf>
    <xf numFmtId="0" fontId="30" fillId="9" borderId="4" xfId="0" applyFont="1" applyFill="1" applyBorder="1" applyAlignment="1" applyProtection="1">
      <alignment horizontal="center" vertical="center" wrapText="1"/>
      <protection locked="0"/>
    </xf>
    <xf numFmtId="0" fontId="30" fillId="4" borderId="0" xfId="0" applyFont="1" applyFill="1" applyAlignment="1">
      <alignment vertical="center" wrapText="1"/>
    </xf>
    <xf numFmtId="0" fontId="32" fillId="4" borderId="0" xfId="0" applyFont="1" applyFill="1" applyAlignment="1">
      <alignment vertical="center"/>
    </xf>
    <xf numFmtId="49" fontId="34" fillId="4" borderId="0" xfId="0" applyNumberFormat="1" applyFont="1" applyFill="1" applyAlignment="1">
      <alignment horizontal="justify" vertical="center"/>
    </xf>
    <xf numFmtId="0" fontId="34" fillId="4" borderId="0" xfId="0" applyFont="1" applyFill="1" applyAlignment="1">
      <alignment vertical="center"/>
    </xf>
    <xf numFmtId="0" fontId="30" fillId="4" borderId="0" xfId="0" applyFont="1" applyFill="1" applyAlignment="1">
      <alignment horizontal="left" vertical="center"/>
    </xf>
    <xf numFmtId="0" fontId="35" fillId="4" borderId="0" xfId="0" applyFont="1" applyFill="1" applyAlignment="1">
      <alignment vertical="center"/>
    </xf>
    <xf numFmtId="49" fontId="30" fillId="4" borderId="0" xfId="0" applyNumberFormat="1" applyFont="1" applyFill="1" applyAlignment="1">
      <alignment horizontal="center" vertical="center"/>
    </xf>
    <xf numFmtId="0" fontId="38" fillId="4" borderId="0" xfId="0" applyFont="1" applyFill="1" applyAlignment="1">
      <alignment horizontal="left" vertical="center" wrapText="1"/>
    </xf>
    <xf numFmtId="0" fontId="0" fillId="4" borderId="0" xfId="0" applyFill="1" applyAlignment="1">
      <alignment vertical="center"/>
    </xf>
    <xf numFmtId="1" fontId="7" fillId="4" borderId="0" xfId="0" applyNumberFormat="1" applyFont="1" applyFill="1" applyAlignment="1">
      <alignment horizontal="center" vertical="top"/>
    </xf>
    <xf numFmtId="0" fontId="3" fillId="4" borderId="0" xfId="0" applyFont="1" applyFill="1" applyAlignment="1">
      <alignment horizontal="left"/>
    </xf>
    <xf numFmtId="0" fontId="34" fillId="4" borderId="0" xfId="0" applyFont="1" applyFill="1" applyAlignment="1">
      <alignment horizontal="left" vertical="center"/>
    </xf>
    <xf numFmtId="0" fontId="32" fillId="4" borderId="0" xfId="0" applyFont="1" applyFill="1" applyAlignment="1">
      <alignment horizontal="justify" vertical="center"/>
    </xf>
    <xf numFmtId="49" fontId="8" fillId="4" borderId="0" xfId="0" applyNumberFormat="1" applyFont="1" applyFill="1" applyAlignment="1">
      <alignment horizontal="left"/>
    </xf>
    <xf numFmtId="0" fontId="7" fillId="4" borderId="0" xfId="0" applyFont="1" applyFill="1" applyAlignment="1">
      <alignment horizontal="center" vertical="center" wrapText="1"/>
    </xf>
    <xf numFmtId="2" fontId="7" fillId="4" borderId="0" xfId="0" applyNumberFormat="1" applyFont="1" applyFill="1" applyAlignment="1">
      <alignment horizontal="center" vertical="center" wrapText="1"/>
    </xf>
    <xf numFmtId="170" fontId="7" fillId="4" borderId="0" xfId="0" applyNumberFormat="1" applyFont="1" applyFill="1" applyAlignment="1">
      <alignment horizontal="center" vertical="center"/>
    </xf>
    <xf numFmtId="49" fontId="7" fillId="4" borderId="0" xfId="0" applyNumberFormat="1" applyFont="1" applyFill="1" applyAlignment="1">
      <alignment horizontal="left"/>
    </xf>
    <xf numFmtId="49" fontId="7" fillId="4" borderId="0" xfId="0" applyNumberFormat="1" applyFont="1" applyFill="1" applyAlignment="1">
      <alignment horizontal="justify"/>
    </xf>
    <xf numFmtId="0" fontId="20" fillId="4" borderId="0" xfId="0" applyFont="1" applyFill="1"/>
    <xf numFmtId="0" fontId="8" fillId="4" borderId="0" xfId="0" applyFont="1" applyFill="1" applyAlignment="1">
      <alignment horizontal="right" vertical="center"/>
    </xf>
    <xf numFmtId="0" fontId="8" fillId="4" borderId="0" xfId="0" applyFont="1" applyFill="1" applyAlignment="1">
      <alignment vertical="center" wrapText="1"/>
    </xf>
    <xf numFmtId="42" fontId="8" fillId="0" borderId="0" xfId="1" applyNumberFormat="1" applyFont="1" applyAlignment="1" applyProtection="1">
      <alignment horizontal="center" vertical="center"/>
    </xf>
    <xf numFmtId="44" fontId="8" fillId="0" borderId="0" xfId="1" applyFont="1" applyAlignment="1" applyProtection="1">
      <alignment horizontal="center" vertical="center"/>
    </xf>
    <xf numFmtId="44" fontId="8" fillId="0" borderId="0" xfId="1" applyFont="1" applyAlignment="1" applyProtection="1">
      <alignment horizontal="left" vertical="center"/>
    </xf>
    <xf numFmtId="49" fontId="8" fillId="4" borderId="0" xfId="0" applyNumberFormat="1" applyFont="1" applyFill="1" applyAlignment="1">
      <alignment horizontal="left" vertical="center"/>
    </xf>
    <xf numFmtId="0" fontId="7" fillId="4" borderId="0" xfId="0" applyFont="1" applyFill="1" applyAlignment="1">
      <alignment vertical="center"/>
    </xf>
    <xf numFmtId="0" fontId="8" fillId="4" borderId="0" xfId="0" applyFont="1" applyFill="1" applyAlignment="1">
      <alignment horizontal="center" vertical="center"/>
    </xf>
    <xf numFmtId="0" fontId="17" fillId="4" borderId="0" xfId="0" applyFont="1" applyFill="1" applyAlignment="1">
      <alignment horizontal="left" vertical="center" wrapText="1"/>
    </xf>
    <xf numFmtId="49" fontId="7" fillId="4" borderId="0" xfId="0" applyNumberFormat="1" applyFont="1" applyFill="1" applyAlignment="1">
      <alignment horizontal="left" vertical="center"/>
    </xf>
    <xf numFmtId="0" fontId="8" fillId="4" borderId="0" xfId="0" applyFont="1" applyFill="1" applyAlignment="1">
      <alignment horizontal="left" vertical="center"/>
    </xf>
    <xf numFmtId="0" fontId="7" fillId="0" borderId="0" xfId="0" applyFont="1" applyAlignment="1">
      <alignment vertical="center" wrapText="1"/>
    </xf>
    <xf numFmtId="49" fontId="7" fillId="0" borderId="0" xfId="0" applyNumberFormat="1" applyFont="1" applyAlignment="1">
      <alignment vertical="center"/>
    </xf>
    <xf numFmtId="0" fontId="8" fillId="4" borderId="0" xfId="0" applyFont="1" applyFill="1" applyAlignment="1">
      <alignment vertical="center"/>
    </xf>
    <xf numFmtId="49" fontId="7" fillId="4" borderId="0" xfId="0" applyNumberFormat="1" applyFont="1" applyFill="1" applyAlignment="1">
      <alignment horizontal="center" vertical="center"/>
    </xf>
    <xf numFmtId="0" fontId="7" fillId="4" borderId="0" xfId="0" applyFont="1" applyFill="1" applyAlignment="1">
      <alignment vertical="center" wrapText="1"/>
    </xf>
    <xf numFmtId="0" fontId="3" fillId="4" borderId="0" xfId="0" applyFont="1" applyFill="1" applyAlignment="1">
      <alignment vertical="center"/>
    </xf>
    <xf numFmtId="0" fontId="7" fillId="4" borderId="0" xfId="0" applyFont="1" applyFill="1" applyAlignment="1">
      <alignment horizontal="right" vertical="center"/>
    </xf>
    <xf numFmtId="0" fontId="7" fillId="4" borderId="2" xfId="0" applyFont="1" applyFill="1" applyBorder="1" applyAlignment="1">
      <alignment vertical="center"/>
    </xf>
    <xf numFmtId="0" fontId="7" fillId="4" borderId="2" xfId="0" applyFont="1" applyFill="1" applyBorder="1" applyAlignment="1">
      <alignment horizontal="center" vertical="center"/>
    </xf>
    <xf numFmtId="0" fontId="7" fillId="0" borderId="2" xfId="0" applyFont="1" applyBorder="1" applyAlignment="1">
      <alignment vertical="center" wrapText="1"/>
    </xf>
    <xf numFmtId="0" fontId="7" fillId="4" borderId="2" xfId="0" applyFont="1" applyFill="1" applyBorder="1" applyAlignment="1">
      <alignment vertical="center" wrapText="1"/>
    </xf>
    <xf numFmtId="0" fontId="8" fillId="9" borderId="17" xfId="0" applyFont="1" applyFill="1" applyBorder="1" applyAlignment="1" applyProtection="1">
      <alignment horizontal="center" vertical="center"/>
      <protection locked="0"/>
    </xf>
    <xf numFmtId="0" fontId="8" fillId="4" borderId="0" xfId="0" applyFont="1" applyFill="1" applyAlignment="1">
      <alignment horizontal="right" vertical="center" wrapText="1"/>
    </xf>
    <xf numFmtId="0" fontId="8" fillId="12" borderId="7"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168" fontId="7" fillId="10" borderId="4" xfId="0" applyNumberFormat="1" applyFont="1" applyFill="1" applyBorder="1" applyAlignment="1">
      <alignment horizontal="right" vertical="center"/>
    </xf>
    <xf numFmtId="0" fontId="7" fillId="0" borderId="4" xfId="0" applyFont="1" applyBorder="1" applyAlignment="1">
      <alignment horizontal="center" vertical="center" wrapText="1"/>
    </xf>
    <xf numFmtId="0" fontId="7" fillId="4" borderId="2" xfId="0" applyFont="1" applyFill="1" applyBorder="1" applyAlignment="1">
      <alignment horizontal="left" vertical="center"/>
    </xf>
    <xf numFmtId="0" fontId="8" fillId="3" borderId="7" xfId="0" applyFont="1" applyFill="1" applyBorder="1" applyAlignment="1">
      <alignment vertical="center" wrapText="1"/>
    </xf>
    <xf numFmtId="44" fontId="8" fillId="3" borderId="6" xfId="0" applyNumberFormat="1" applyFont="1" applyFill="1" applyBorder="1" applyAlignment="1">
      <alignment horizontal="center" vertical="center"/>
    </xf>
    <xf numFmtId="44" fontId="8" fillId="3" borderId="6" xfId="0" applyNumberFormat="1"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49" fontId="7" fillId="4" borderId="3" xfId="0" applyNumberFormat="1" applyFont="1" applyFill="1" applyBorder="1" applyAlignment="1">
      <alignment horizontal="left" vertical="center"/>
    </xf>
    <xf numFmtId="0" fontId="7" fillId="4" borderId="3" xfId="0" applyFont="1" applyFill="1" applyBorder="1" applyAlignment="1">
      <alignment vertical="center"/>
    </xf>
    <xf numFmtId="49" fontId="8" fillId="4" borderId="0" xfId="0" applyNumberFormat="1" applyFont="1" applyFill="1" applyAlignment="1">
      <alignment vertical="center"/>
    </xf>
    <xf numFmtId="0" fontId="8" fillId="4" borderId="0" xfId="0" applyFont="1" applyFill="1" applyAlignment="1">
      <alignment horizontal="left" vertical="center" wrapText="1"/>
    </xf>
    <xf numFmtId="0" fontId="8" fillId="4" borderId="0" xfId="0" applyFont="1" applyFill="1" applyAlignment="1">
      <alignment horizontal="center" vertical="center" wrapText="1"/>
    </xf>
    <xf numFmtId="167" fontId="8" fillId="4" borderId="0" xfId="0" applyNumberFormat="1" applyFont="1" applyFill="1" applyAlignment="1">
      <alignment horizontal="right" vertical="center"/>
    </xf>
    <xf numFmtId="0" fontId="8" fillId="12" borderId="5" xfId="0" applyFont="1" applyFill="1" applyBorder="1" applyAlignment="1">
      <alignment horizontal="center" vertical="center" wrapText="1"/>
    </xf>
    <xf numFmtId="0" fontId="8" fillId="12" borderId="4" xfId="0" applyFont="1" applyFill="1" applyBorder="1" applyAlignment="1">
      <alignment horizontal="center" vertical="center" wrapText="1"/>
    </xf>
    <xf numFmtId="9" fontId="7" fillId="3" borderId="4" xfId="3" applyFont="1" applyFill="1" applyBorder="1" applyAlignment="1" applyProtection="1">
      <alignment horizontal="center" vertical="center"/>
    </xf>
    <xf numFmtId="0" fontId="8" fillId="3" borderId="5" xfId="0" applyFont="1" applyFill="1" applyBorder="1" applyAlignment="1">
      <alignment horizontal="center" vertical="center" wrapText="1"/>
    </xf>
    <xf numFmtId="49" fontId="7" fillId="4" borderId="0" xfId="0" quotePrefix="1" applyNumberFormat="1" applyFont="1" applyFill="1" applyAlignment="1">
      <alignment horizontal="center" vertical="center"/>
    </xf>
    <xf numFmtId="0" fontId="18" fillId="4" borderId="0" xfId="0" applyFont="1" applyFill="1" applyAlignment="1">
      <alignment horizontal="right" vertical="center"/>
    </xf>
    <xf numFmtId="0" fontId="19" fillId="4" borderId="0" xfId="0" applyFont="1" applyFill="1" applyAlignment="1">
      <alignment horizontal="right" vertical="center"/>
    </xf>
    <xf numFmtId="0" fontId="18" fillId="4" borderId="0" xfId="0" applyFont="1" applyFill="1" applyAlignment="1">
      <alignment horizontal="left" vertical="center"/>
    </xf>
    <xf numFmtId="0" fontId="18" fillId="4" borderId="0" xfId="0" applyFont="1" applyFill="1" applyAlignment="1">
      <alignment vertical="center"/>
    </xf>
    <xf numFmtId="0" fontId="20" fillId="4" borderId="0" xfId="0" applyFont="1" applyFill="1" applyAlignment="1">
      <alignment horizontal="left" vertical="center"/>
    </xf>
    <xf numFmtId="167" fontId="8" fillId="4" borderId="0" xfId="0" applyNumberFormat="1" applyFont="1" applyFill="1" applyAlignment="1">
      <alignment vertical="center"/>
    </xf>
    <xf numFmtId="1" fontId="8" fillId="4" borderId="0" xfId="0" applyNumberFormat="1" applyFont="1" applyFill="1" applyAlignment="1">
      <alignment vertical="center"/>
    </xf>
    <xf numFmtId="1" fontId="8" fillId="4" borderId="0" xfId="0" applyNumberFormat="1" applyFont="1" applyFill="1" applyAlignment="1">
      <alignment horizontal="right" vertical="center"/>
    </xf>
    <xf numFmtId="44" fontId="7" fillId="4" borderId="0" xfId="1" applyFont="1" applyFill="1" applyAlignment="1" applyProtection="1">
      <alignment horizontal="left" vertical="center"/>
    </xf>
    <xf numFmtId="0" fontId="8" fillId="9" borderId="4" xfId="0" applyFont="1" applyFill="1" applyBorder="1" applyAlignment="1">
      <alignment vertical="center"/>
    </xf>
    <xf numFmtId="0" fontId="8" fillId="9" borderId="4" xfId="0" applyFont="1" applyFill="1" applyBorder="1" applyAlignment="1" applyProtection="1">
      <alignment horizontal="left" vertical="center"/>
      <protection locked="0"/>
    </xf>
    <xf numFmtId="0" fontId="8" fillId="9" borderId="4" xfId="0" applyFont="1" applyFill="1" applyBorder="1" applyAlignment="1" applyProtection="1">
      <alignment vertical="center"/>
      <protection locked="0"/>
    </xf>
    <xf numFmtId="0" fontId="8" fillId="9" borderId="4" xfId="0" applyFont="1" applyFill="1" applyBorder="1" applyAlignment="1" applyProtection="1">
      <alignment horizontal="center" vertical="center"/>
      <protection locked="0"/>
    </xf>
    <xf numFmtId="0" fontId="7" fillId="4" borderId="3" xfId="0" applyFont="1" applyFill="1" applyBorder="1" applyAlignment="1">
      <alignment horizontal="left" vertical="center"/>
    </xf>
    <xf numFmtId="0" fontId="7" fillId="4" borderId="0" xfId="0" applyFont="1" applyFill="1" applyAlignment="1" applyProtection="1">
      <alignment vertical="center"/>
      <protection locked="0"/>
    </xf>
    <xf numFmtId="0" fontId="3" fillId="4" borderId="0" xfId="0" applyFont="1" applyFill="1" applyAlignment="1">
      <alignment horizontal="center" vertical="center"/>
    </xf>
    <xf numFmtId="0" fontId="8" fillId="4" borderId="13" xfId="0" applyFont="1" applyFill="1" applyBorder="1" applyAlignment="1">
      <alignment vertical="center"/>
    </xf>
    <xf numFmtId="0" fontId="8" fillId="3" borderId="32" xfId="0" applyFont="1" applyFill="1" applyBorder="1" applyAlignment="1">
      <alignment horizontal="center" vertical="center" wrapText="1"/>
    </xf>
    <xf numFmtId="0" fontId="7" fillId="3" borderId="37" xfId="0" applyFont="1" applyFill="1" applyBorder="1" applyAlignment="1">
      <alignment horizontal="left" vertical="center" wrapText="1"/>
    </xf>
    <xf numFmtId="44" fontId="7" fillId="3" borderId="37" xfId="0" applyNumberFormat="1" applyFont="1" applyFill="1" applyBorder="1" applyAlignment="1">
      <alignment horizontal="left" vertical="center"/>
    </xf>
    <xf numFmtId="0" fontId="8"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horizontal="right" vertical="center"/>
    </xf>
    <xf numFmtId="0" fontId="8" fillId="2" borderId="0" xfId="0" applyFont="1" applyFill="1" applyAlignment="1">
      <alignment horizontal="left" vertical="center"/>
    </xf>
    <xf numFmtId="0" fontId="3" fillId="4" borderId="0" xfId="0" applyFont="1" applyFill="1" applyAlignment="1">
      <alignment horizontal="center"/>
    </xf>
    <xf numFmtId="0" fontId="6" fillId="4" borderId="0" xfId="0" applyFont="1" applyFill="1" applyAlignment="1">
      <alignment horizontal="left" vertical="center"/>
    </xf>
    <xf numFmtId="0" fontId="5" fillId="4" borderId="0" xfId="0" applyFont="1" applyFill="1" applyAlignment="1">
      <alignment horizontal="left" vertical="center"/>
    </xf>
    <xf numFmtId="0" fontId="5" fillId="4" borderId="0" xfId="0" applyFont="1" applyFill="1" applyAlignment="1">
      <alignment horizontal="left" vertical="center" wrapText="1"/>
    </xf>
    <xf numFmtId="0" fontId="5" fillId="4" borderId="0" xfId="0" applyFont="1" applyFill="1" applyAlignment="1">
      <alignment horizontal="left"/>
    </xf>
    <xf numFmtId="0" fontId="0" fillId="4" borderId="1" xfId="0" applyFill="1" applyBorder="1" applyAlignment="1">
      <alignment horizontal="left"/>
    </xf>
    <xf numFmtId="0" fontId="3" fillId="4" borderId="1" xfId="0" applyFont="1" applyFill="1" applyBorder="1" applyAlignment="1">
      <alignment horizontal="left"/>
    </xf>
    <xf numFmtId="0" fontId="3" fillId="4" borderId="0" xfId="0" applyFont="1" applyFill="1" applyAlignment="1">
      <alignment horizontal="left" indent="12"/>
    </xf>
    <xf numFmtId="0" fontId="4" fillId="4" borderId="0" xfId="0" applyFont="1" applyFill="1" applyAlignment="1">
      <alignment horizontal="left"/>
    </xf>
    <xf numFmtId="0" fontId="8" fillId="4" borderId="7" xfId="0" applyFont="1" applyFill="1" applyBorder="1" applyAlignment="1">
      <alignment vertical="center"/>
    </xf>
    <xf numFmtId="10" fontId="7" fillId="3" borderId="4" xfId="0" applyNumberFormat="1" applyFont="1" applyFill="1" applyBorder="1" applyAlignment="1">
      <alignment horizontal="right" vertical="center"/>
    </xf>
    <xf numFmtId="165" fontId="7" fillId="0" borderId="11" xfId="0" applyNumberFormat="1" applyFont="1" applyBorder="1" applyAlignment="1">
      <alignment horizontal="right" vertical="center"/>
    </xf>
    <xf numFmtId="165" fontId="8" fillId="0" borderId="4" xfId="0" applyNumberFormat="1" applyFont="1" applyBorder="1" applyAlignment="1">
      <alignment horizontal="center" vertical="center"/>
    </xf>
    <xf numFmtId="165" fontId="7" fillId="0" borderId="0" xfId="0" applyNumberFormat="1" applyFont="1" applyAlignment="1">
      <alignment horizontal="left" vertical="center"/>
    </xf>
    <xf numFmtId="7" fontId="7" fillId="4" borderId="3" xfId="0" applyNumberFormat="1" applyFont="1" applyFill="1" applyBorder="1" applyAlignment="1">
      <alignment horizontal="left" vertical="center"/>
    </xf>
    <xf numFmtId="42" fontId="7" fillId="4" borderId="0" xfId="1" applyNumberFormat="1" applyFont="1" applyFill="1" applyAlignment="1" applyProtection="1">
      <alignment horizontal="right" vertical="center"/>
    </xf>
    <xf numFmtId="1" fontId="8" fillId="3" borderId="4" xfId="0" applyNumberFormat="1" applyFont="1" applyFill="1" applyBorder="1" applyAlignment="1">
      <alignment horizontal="center" vertical="center"/>
    </xf>
    <xf numFmtId="0" fontId="8" fillId="8" borderId="0" xfId="0" applyFont="1" applyFill="1" applyAlignment="1">
      <alignment vertical="center"/>
    </xf>
    <xf numFmtId="165" fontId="8" fillId="0" borderId="0" xfId="1" applyNumberFormat="1" applyFont="1" applyAlignment="1" applyProtection="1">
      <alignment vertical="center"/>
    </xf>
    <xf numFmtId="165" fontId="12" fillId="0" borderId="0" xfId="1" applyNumberFormat="1" applyFont="1" applyAlignment="1" applyProtection="1">
      <alignment vertical="center"/>
    </xf>
    <xf numFmtId="0" fontId="8" fillId="0" borderId="0" xfId="1" applyNumberFormat="1" applyFont="1" applyAlignment="1" applyProtection="1">
      <alignment vertical="center" wrapText="1"/>
    </xf>
    <xf numFmtId="5" fontId="8" fillId="4" borderId="0" xfId="1" applyNumberFormat="1" applyFont="1" applyFill="1" applyAlignment="1" applyProtection="1">
      <alignment vertical="center"/>
    </xf>
    <xf numFmtId="6" fontId="12" fillId="0" borderId="0" xfId="1" applyNumberFormat="1" applyFont="1" applyAlignment="1" applyProtection="1">
      <alignment vertical="center"/>
    </xf>
    <xf numFmtId="0" fontId="8" fillId="0" borderId="0" xfId="1" applyNumberFormat="1" applyFont="1" applyAlignment="1" applyProtection="1">
      <alignment vertical="center"/>
    </xf>
    <xf numFmtId="0" fontId="7" fillId="4" borderId="0" xfId="0" applyFont="1" applyFill="1" applyAlignment="1">
      <alignment horizontal="justify" vertical="center" wrapText="1"/>
    </xf>
    <xf numFmtId="0" fontId="8" fillId="4" borderId="0" xfId="0" applyFont="1" applyFill="1" applyAlignment="1">
      <alignment horizontal="justify" vertical="top" wrapText="1"/>
    </xf>
    <xf numFmtId="0" fontId="0" fillId="4" borderId="0" xfId="0" applyFill="1"/>
    <xf numFmtId="0" fontId="7" fillId="4" borderId="0" xfId="0" applyFont="1" applyFill="1" applyAlignment="1">
      <alignment horizontal="justify" vertical="center"/>
    </xf>
    <xf numFmtId="49" fontId="18" fillId="4" borderId="0" xfId="0" applyNumberFormat="1" applyFont="1" applyFill="1" applyAlignment="1">
      <alignment vertical="center"/>
    </xf>
    <xf numFmtId="0" fontId="18" fillId="4" borderId="0" xfId="0" applyFont="1" applyFill="1" applyAlignment="1">
      <alignment vertical="center" wrapText="1"/>
    </xf>
    <xf numFmtId="49" fontId="20" fillId="4" borderId="0" xfId="0" applyNumberFormat="1" applyFont="1" applyFill="1" applyAlignment="1">
      <alignment vertical="center" wrapText="1"/>
    </xf>
    <xf numFmtId="0" fontId="20" fillId="4" borderId="0" xfId="0" applyFont="1" applyFill="1" applyAlignment="1">
      <alignment vertical="center" wrapText="1"/>
    </xf>
    <xf numFmtId="0" fontId="20" fillId="4" borderId="0" xfId="0" applyFont="1" applyFill="1" applyAlignment="1">
      <alignment horizontal="center" vertical="center" wrapText="1"/>
    </xf>
    <xf numFmtId="0" fontId="18" fillId="4" borderId="0" xfId="0" applyFont="1" applyFill="1" applyAlignment="1">
      <alignment horizontal="center" vertical="center" wrapText="1"/>
    </xf>
    <xf numFmtId="49" fontId="20" fillId="4" borderId="2" xfId="0" applyNumberFormat="1" applyFont="1" applyFill="1" applyBorder="1" applyAlignment="1">
      <alignment vertical="center" wrapText="1"/>
    </xf>
    <xf numFmtId="0" fontId="18" fillId="4" borderId="0" xfId="0" applyFont="1" applyFill="1" applyAlignment="1">
      <alignment vertical="center" shrinkToFit="1"/>
    </xf>
    <xf numFmtId="0" fontId="18" fillId="4" borderId="3" xfId="0" applyFont="1" applyFill="1" applyBorder="1" applyAlignment="1">
      <alignment vertical="center"/>
    </xf>
    <xf numFmtId="49" fontId="20" fillId="4" borderId="0" xfId="0" applyNumberFormat="1" applyFont="1" applyFill="1" applyAlignment="1">
      <alignment horizontal="left" vertical="center" wrapText="1"/>
    </xf>
    <xf numFmtId="49" fontId="20" fillId="0" borderId="0" xfId="0" applyNumberFormat="1" applyFont="1" applyAlignment="1">
      <alignment horizontal="left" vertical="center" wrapText="1"/>
    </xf>
    <xf numFmtId="49" fontId="20" fillId="4" borderId="0" xfId="0" applyNumberFormat="1" applyFont="1" applyFill="1" applyAlignment="1">
      <alignment vertical="center"/>
    </xf>
    <xf numFmtId="49" fontId="20" fillId="4" borderId="2" xfId="0" applyNumberFormat="1" applyFont="1" applyFill="1" applyBorder="1" applyAlignment="1">
      <alignment vertical="center"/>
    </xf>
    <xf numFmtId="49" fontId="20" fillId="4" borderId="3" xfId="0" applyNumberFormat="1" applyFont="1" applyFill="1" applyBorder="1" applyAlignment="1">
      <alignment vertical="center" wrapText="1"/>
    </xf>
    <xf numFmtId="0" fontId="18" fillId="0" borderId="0" xfId="0" applyFont="1" applyAlignment="1">
      <alignment vertical="center"/>
    </xf>
    <xf numFmtId="0" fontId="18" fillId="4" borderId="3" xfId="0" applyFont="1" applyFill="1" applyBorder="1" applyAlignment="1">
      <alignment vertical="center" shrinkToFit="1"/>
    </xf>
    <xf numFmtId="49" fontId="20" fillId="4" borderId="3" xfId="0" applyNumberFormat="1" applyFont="1" applyFill="1" applyBorder="1" applyAlignment="1">
      <alignment vertical="center"/>
    </xf>
    <xf numFmtId="0" fontId="18" fillId="4" borderId="0" xfId="0" applyFont="1" applyFill="1"/>
    <xf numFmtId="0" fontId="0" fillId="4" borderId="0" xfId="0" applyFill="1" applyAlignment="1">
      <alignment horizontal="center" vertical="center"/>
    </xf>
    <xf numFmtId="49" fontId="7" fillId="4" borderId="0" xfId="0" applyNumberFormat="1" applyFont="1" applyFill="1" applyAlignment="1">
      <alignment vertical="center"/>
    </xf>
    <xf numFmtId="0" fontId="0" fillId="4" borderId="0" xfId="0" applyFill="1" applyAlignment="1">
      <alignment horizontal="left" vertical="center"/>
    </xf>
    <xf numFmtId="0" fontId="0" fillId="4" borderId="0" xfId="0" applyFill="1" applyAlignment="1">
      <alignment horizontal="left" vertical="center" wrapText="1"/>
    </xf>
    <xf numFmtId="0" fontId="0" fillId="0" borderId="0" xfId="0" applyAlignment="1">
      <alignment horizontal="left" vertical="center" wrapText="1"/>
    </xf>
    <xf numFmtId="0" fontId="0" fillId="4" borderId="13" xfId="0" applyFill="1" applyBorder="1" applyAlignment="1">
      <alignment vertical="center"/>
    </xf>
    <xf numFmtId="0" fontId="8" fillId="4" borderId="2" xfId="0" applyFont="1" applyFill="1" applyBorder="1" applyAlignment="1">
      <alignment horizontal="right"/>
    </xf>
    <xf numFmtId="0" fontId="16" fillId="4" borderId="0" xfId="0" applyFont="1" applyFill="1" applyAlignment="1">
      <alignment horizontal="center" vertical="center" wrapText="1"/>
    </xf>
    <xf numFmtId="49" fontId="8" fillId="4" borderId="0" xfId="0" quotePrefix="1" applyNumberFormat="1" applyFont="1" applyFill="1" applyAlignment="1">
      <alignment horizontal="left" vertical="center"/>
    </xf>
    <xf numFmtId="0" fontId="8" fillId="4" borderId="0" xfId="0" applyFont="1" applyFill="1" applyAlignment="1" applyProtection="1">
      <alignment vertical="center"/>
      <protection locked="0"/>
    </xf>
    <xf numFmtId="0" fontId="26" fillId="4" borderId="0" xfId="0" applyFont="1" applyFill="1" applyAlignment="1">
      <alignment vertical="center" wrapText="1"/>
    </xf>
    <xf numFmtId="0" fontId="26" fillId="4" borderId="0" xfId="0" applyFont="1" applyFill="1" applyAlignment="1">
      <alignment horizontal="center" vertical="center" wrapText="1"/>
    </xf>
    <xf numFmtId="0" fontId="7" fillId="4" borderId="0" xfId="0" applyFont="1" applyFill="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0" fontId="7" fillId="4" borderId="0" xfId="0" applyFont="1" applyFill="1" applyAlignment="1" applyProtection="1">
      <alignment horizontal="left" vertical="center"/>
      <protection locked="0"/>
    </xf>
    <xf numFmtId="0" fontId="8" fillId="4" borderId="0" xfId="0" applyFont="1" applyFill="1" applyAlignment="1" applyProtection="1">
      <alignment vertical="center" wrapText="1"/>
      <protection locked="0"/>
    </xf>
    <xf numFmtId="0" fontId="0" fillId="4" borderId="0" xfId="0" applyFill="1" applyAlignment="1">
      <alignment horizontal="center"/>
    </xf>
    <xf numFmtId="0" fontId="0" fillId="4" borderId="0" xfId="0" applyFill="1" applyProtection="1">
      <protection locked="0"/>
    </xf>
    <xf numFmtId="1" fontId="8" fillId="4" borderId="4"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4" borderId="0" xfId="0" applyFont="1" applyFill="1" applyAlignment="1">
      <alignment horizontal="right"/>
    </xf>
    <xf numFmtId="0" fontId="7" fillId="4" borderId="0" xfId="0" applyFont="1" applyFill="1" applyAlignment="1">
      <alignment horizontal="right"/>
    </xf>
    <xf numFmtId="0" fontId="8" fillId="9" borderId="8"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7" fillId="0" borderId="4" xfId="0" applyFont="1" applyBorder="1" applyAlignment="1">
      <alignment horizontal="center" vertical="center"/>
    </xf>
    <xf numFmtId="0" fontId="17" fillId="4" borderId="0" xfId="0" applyFont="1" applyFill="1" applyAlignment="1">
      <alignment horizontal="center" vertical="center" wrapText="1"/>
    </xf>
    <xf numFmtId="42" fontId="7" fillId="4" borderId="0" xfId="1" applyNumberFormat="1" applyFont="1" applyFill="1" applyAlignment="1" applyProtection="1">
      <alignment horizontal="left" vertical="center" wrapText="1"/>
    </xf>
    <xf numFmtId="0" fontId="7" fillId="4" borderId="7" xfId="0" applyFont="1" applyFill="1" applyBorder="1" applyAlignment="1">
      <alignment horizontal="left" vertical="center"/>
    </xf>
    <xf numFmtId="0" fontId="8" fillId="4" borderId="7" xfId="0" applyFont="1" applyFill="1" applyBorder="1" applyAlignment="1">
      <alignment horizontal="left" vertical="center"/>
    </xf>
    <xf numFmtId="0" fontId="8" fillId="4" borderId="4" xfId="0" applyFont="1" applyFill="1" applyBorder="1" applyAlignment="1">
      <alignment horizontal="center" vertical="center"/>
    </xf>
    <xf numFmtId="49" fontId="7" fillId="4" borderId="0" xfId="0" applyNumberFormat="1" applyFont="1" applyFill="1" applyAlignment="1">
      <alignment horizontal="left" vertical="center" wrapText="1"/>
    </xf>
    <xf numFmtId="0" fontId="8" fillId="4" borderId="2" xfId="0" applyFont="1" applyFill="1" applyBorder="1" applyAlignment="1">
      <alignment horizontal="left" vertical="center" wrapText="1"/>
    </xf>
    <xf numFmtId="0" fontId="18" fillId="4" borderId="0" xfId="0" applyFont="1" applyFill="1" applyAlignment="1">
      <alignment horizontal="left" vertical="center" indent="1"/>
    </xf>
    <xf numFmtId="0" fontId="8" fillId="0" borderId="7" xfId="1" applyNumberFormat="1" applyFont="1" applyBorder="1" applyAlignment="1" applyProtection="1">
      <alignment horizontal="left" vertical="center"/>
    </xf>
    <xf numFmtId="0" fontId="8" fillId="0" borderId="5" xfId="1" applyNumberFormat="1" applyFont="1" applyBorder="1" applyAlignment="1" applyProtection="1">
      <alignment horizontal="left" vertical="center"/>
    </xf>
    <xf numFmtId="49" fontId="8" fillId="4" borderId="0" xfId="0" quotePrefix="1" applyNumberFormat="1" applyFont="1" applyFill="1" applyAlignment="1">
      <alignment horizontal="left" vertical="center" wrapText="1"/>
    </xf>
    <xf numFmtId="49" fontId="8" fillId="4" borderId="0" xfId="0" applyNumberFormat="1" applyFont="1" applyFill="1" applyAlignment="1">
      <alignment horizontal="center" vertical="center"/>
    </xf>
    <xf numFmtId="49" fontId="30" fillId="4" borderId="0" xfId="0" applyNumberFormat="1" applyFont="1" applyFill="1" applyAlignment="1">
      <alignment horizontal="left" vertical="center"/>
    </xf>
    <xf numFmtId="49" fontId="30" fillId="4" borderId="0" xfId="0" applyNumberFormat="1" applyFont="1" applyFill="1" applyAlignment="1">
      <alignment vertical="center"/>
    </xf>
    <xf numFmtId="49" fontId="8" fillId="0" borderId="0" xfId="0" applyNumberFormat="1" applyFont="1" applyAlignment="1">
      <alignment horizontal="left" vertical="top"/>
    </xf>
    <xf numFmtId="49" fontId="8" fillId="4" borderId="0" xfId="0" applyNumberFormat="1" applyFont="1" applyFill="1"/>
    <xf numFmtId="49" fontId="8" fillId="0" borderId="0" xfId="0" applyNumberFormat="1" applyFont="1"/>
    <xf numFmtId="49" fontId="8" fillId="0" borderId="0" xfId="0" applyNumberFormat="1" applyFont="1" applyAlignment="1">
      <alignment vertical="center"/>
    </xf>
    <xf numFmtId="49" fontId="7" fillId="0" borderId="0" xfId="0" applyNumberFormat="1" applyFont="1" applyAlignment="1">
      <alignment horizontal="center" vertical="center"/>
    </xf>
    <xf numFmtId="49" fontId="1" fillId="4" borderId="0" xfId="0" applyNumberFormat="1" applyFont="1" applyFill="1" applyAlignment="1">
      <alignment horizontal="center" vertical="center"/>
    </xf>
    <xf numFmtId="49" fontId="7" fillId="4" borderId="0" xfId="0" applyNumberFormat="1" applyFont="1" applyFill="1" applyAlignment="1">
      <alignment vertical="center" wrapText="1"/>
    </xf>
    <xf numFmtId="0" fontId="8" fillId="0" borderId="0" xfId="0" applyFont="1" applyAlignment="1">
      <alignment vertical="center" wrapText="1"/>
    </xf>
    <xf numFmtId="49" fontId="8" fillId="4" borderId="0" xfId="0" applyNumberFormat="1" applyFont="1" applyFill="1" applyAlignment="1">
      <alignment horizontal="justify"/>
    </xf>
    <xf numFmtId="49" fontId="8" fillId="4" borderId="0" xfId="0" applyNumberFormat="1" applyFont="1" applyFill="1" applyAlignment="1">
      <alignment horizontal="justify" vertical="top"/>
    </xf>
    <xf numFmtId="0" fontId="8" fillId="4" borderId="0" xfId="0" applyFont="1" applyFill="1" applyAlignment="1">
      <alignment horizontal="right" vertical="top"/>
    </xf>
    <xf numFmtId="49" fontId="8" fillId="4" borderId="0" xfId="0" quotePrefix="1" applyNumberFormat="1" applyFont="1" applyFill="1" applyAlignment="1">
      <alignment horizontal="center" vertical="center"/>
    </xf>
    <xf numFmtId="49" fontId="8" fillId="4" borderId="0" xfId="0" applyNumberFormat="1" applyFont="1" applyFill="1" applyAlignment="1">
      <alignment horizontal="right" vertical="center"/>
    </xf>
    <xf numFmtId="49" fontId="8" fillId="0" borderId="0" xfId="0" applyNumberFormat="1" applyFont="1" applyAlignment="1">
      <alignment horizontal="center" vertical="center"/>
    </xf>
    <xf numFmtId="49" fontId="8" fillId="4" borderId="0" xfId="0" quotePrefix="1" applyNumberFormat="1" applyFont="1" applyFill="1" applyAlignment="1">
      <alignment vertical="center"/>
    </xf>
    <xf numFmtId="0" fontId="8" fillId="14" borderId="0" xfId="0" applyFont="1" applyFill="1" applyAlignment="1">
      <alignment horizontal="right" vertical="center"/>
    </xf>
    <xf numFmtId="168" fontId="8" fillId="0" borderId="0" xfId="1" applyNumberFormat="1" applyFont="1" applyAlignment="1" applyProtection="1">
      <alignment vertical="center"/>
    </xf>
    <xf numFmtId="168" fontId="8" fillId="4" borderId="0" xfId="1" applyNumberFormat="1" applyFont="1" applyFill="1" applyAlignment="1" applyProtection="1">
      <alignment vertical="center"/>
    </xf>
    <xf numFmtId="168" fontId="8" fillId="9" borderId="4" xfId="1" applyNumberFormat="1" applyFont="1" applyFill="1" applyBorder="1" applyAlignment="1" applyProtection="1">
      <alignment vertical="center"/>
      <protection locked="0"/>
    </xf>
    <xf numFmtId="168" fontId="39" fillId="4" borderId="0" xfId="1" applyNumberFormat="1" applyFont="1" applyFill="1" applyAlignment="1" applyProtection="1">
      <alignment vertical="center"/>
    </xf>
    <xf numFmtId="0" fontId="8" fillId="3" borderId="11" xfId="0" applyFont="1" applyFill="1" applyBorder="1" applyAlignment="1">
      <alignment horizontal="center" vertical="center" wrapText="1"/>
    </xf>
    <xf numFmtId="0" fontId="8" fillId="3" borderId="8" xfId="0" applyFont="1" applyFill="1" applyBorder="1" applyAlignment="1">
      <alignment horizontal="center" vertical="center" wrapText="1"/>
    </xf>
    <xf numFmtId="44" fontId="7" fillId="0" borderId="0" xfId="1" applyFont="1" applyBorder="1" applyAlignment="1" applyProtection="1">
      <alignment horizontal="right" vertical="center"/>
    </xf>
    <xf numFmtId="44" fontId="7" fillId="4" borderId="0" xfId="1" applyFont="1" applyFill="1" applyBorder="1" applyAlignment="1" applyProtection="1">
      <alignment horizontal="right" vertical="center"/>
    </xf>
    <xf numFmtId="0" fontId="7" fillId="4" borderId="0" xfId="0" applyFont="1" applyFill="1" applyAlignment="1" applyProtection="1">
      <alignment horizontal="center" vertical="center"/>
      <protection locked="0"/>
    </xf>
    <xf numFmtId="0" fontId="8" fillId="9" borderId="2" xfId="0" applyFont="1" applyFill="1" applyBorder="1" applyAlignment="1" applyProtection="1">
      <alignment horizontal="left"/>
      <protection locked="0"/>
    </xf>
    <xf numFmtId="0" fontId="8" fillId="9" borderId="2"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7" fillId="4" borderId="0" xfId="0" applyFont="1" applyFill="1" applyAlignment="1">
      <alignment horizontal="right" vertical="center" wrapText="1"/>
    </xf>
    <xf numFmtId="0" fontId="23" fillId="4" borderId="0" xfId="0" applyFont="1" applyFill="1" applyAlignment="1">
      <alignment horizontal="left" vertical="center" wrapText="1"/>
    </xf>
    <xf numFmtId="0" fontId="8" fillId="4" borderId="0" xfId="0" applyFont="1" applyFill="1" applyAlignment="1">
      <alignment horizontal="justify" vertical="center" wrapText="1"/>
    </xf>
    <xf numFmtId="0" fontId="7" fillId="4" borderId="13" xfId="0" applyFont="1" applyFill="1" applyBorder="1" applyAlignment="1">
      <alignment horizontal="left" vertical="center" wrapText="1"/>
    </xf>
    <xf numFmtId="0" fontId="40" fillId="4" borderId="0" xfId="0" applyFont="1" applyFill="1" applyAlignment="1">
      <alignment vertical="center"/>
    </xf>
    <xf numFmtId="0" fontId="7" fillId="4" borderId="0" xfId="0" applyFont="1" applyFill="1" applyAlignment="1">
      <alignment horizontal="left" wrapText="1"/>
    </xf>
    <xf numFmtId="0" fontId="8" fillId="3" borderId="4" xfId="0" applyFont="1" applyFill="1" applyBorder="1" applyAlignment="1">
      <alignment horizontal="center" vertical="center"/>
    </xf>
    <xf numFmtId="0" fontId="37" fillId="4" borderId="0" xfId="4" applyFill="1" applyBorder="1" applyAlignment="1" applyProtection="1">
      <alignment vertical="center" wrapText="1"/>
    </xf>
    <xf numFmtId="49" fontId="32" fillId="4" borderId="0" xfId="0" applyNumberFormat="1" applyFont="1" applyFill="1" applyAlignment="1">
      <alignment horizontal="center" vertical="center"/>
    </xf>
    <xf numFmtId="49" fontId="34" fillId="4" borderId="0" xfId="0" applyNumberFormat="1" applyFont="1" applyFill="1" applyAlignment="1">
      <alignment horizontal="center" vertical="center"/>
    </xf>
    <xf numFmtId="0" fontId="20" fillId="4" borderId="0" xfId="0" applyFont="1" applyFill="1" applyAlignment="1">
      <alignment vertical="center"/>
    </xf>
    <xf numFmtId="49" fontId="8" fillId="4" borderId="0" xfId="0" applyNumberFormat="1" applyFont="1" applyFill="1" applyAlignment="1">
      <alignment horizontal="justify" vertical="center"/>
    </xf>
    <xf numFmtId="0" fontId="16" fillId="4" borderId="0" xfId="0" applyFont="1" applyFill="1" applyAlignment="1">
      <alignment horizontal="left"/>
    </xf>
    <xf numFmtId="0" fontId="17" fillId="4" borderId="0" xfId="0" applyFont="1" applyFill="1" applyAlignment="1">
      <alignment horizontal="left"/>
    </xf>
    <xf numFmtId="0" fontId="41" fillId="4" borderId="0" xfId="0" applyFont="1" applyFill="1" applyAlignment="1">
      <alignment vertical="center"/>
    </xf>
    <xf numFmtId="0" fontId="15" fillId="4" borderId="0" xfId="0" applyFont="1" applyFill="1" applyAlignment="1">
      <alignment horizontal="center"/>
    </xf>
    <xf numFmtId="0" fontId="0" fillId="4" borderId="0" xfId="0" applyFill="1" applyAlignment="1" applyProtection="1">
      <alignment horizontal="center"/>
      <protection locked="0"/>
    </xf>
    <xf numFmtId="0" fontId="40" fillId="4" borderId="0" xfId="0" applyFont="1" applyFill="1" applyAlignment="1">
      <alignment horizontal="center" vertical="center"/>
    </xf>
    <xf numFmtId="0" fontId="7" fillId="3" borderId="4" xfId="0" applyFont="1" applyFill="1" applyBorder="1" applyAlignment="1">
      <alignment horizontal="center" vertical="center" wrapText="1"/>
    </xf>
    <xf numFmtId="0" fontId="8" fillId="4" borderId="0" xfId="0" applyFont="1" applyFill="1" applyAlignment="1">
      <alignment horizontal="justify" vertical="center"/>
    </xf>
    <xf numFmtId="0" fontId="7" fillId="4" borderId="0" xfId="0" applyFont="1" applyFill="1" applyAlignment="1">
      <alignment horizontal="justify" vertical="top"/>
    </xf>
    <xf numFmtId="0" fontId="8" fillId="4" borderId="45"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10" borderId="4" xfId="0" applyFont="1" applyFill="1" applyBorder="1" applyAlignment="1">
      <alignment horizontal="left" vertical="center"/>
    </xf>
    <xf numFmtId="49" fontId="7" fillId="4" borderId="0" xfId="0" applyNumberFormat="1" applyFont="1" applyFill="1" applyAlignment="1">
      <alignment horizontal="right" vertical="center" wrapText="1"/>
    </xf>
    <xf numFmtId="0" fontId="7" fillId="4" borderId="0" xfId="2" applyFont="1" applyFill="1" applyAlignment="1">
      <alignment horizontal="center" vertical="center" wrapText="1"/>
    </xf>
    <xf numFmtId="49" fontId="7" fillId="4" borderId="0" xfId="0" quotePrefix="1" applyNumberFormat="1" applyFont="1" applyFill="1" applyAlignment="1">
      <alignment horizontal="right" vertical="center" wrapText="1"/>
    </xf>
    <xf numFmtId="0" fontId="7" fillId="4" borderId="0" xfId="0" quotePrefix="1" applyFont="1" applyFill="1" applyAlignment="1">
      <alignment horizontal="right" vertical="center" wrapText="1"/>
    </xf>
    <xf numFmtId="0" fontId="10" fillId="4" borderId="0" xfId="0" applyFont="1" applyFill="1" applyAlignment="1">
      <alignment horizontal="center" vertical="center"/>
    </xf>
    <xf numFmtId="0" fontId="10" fillId="4" borderId="0" xfId="0" applyFont="1" applyFill="1" applyAlignment="1">
      <alignment horizontal="center" vertical="center" wrapText="1"/>
    </xf>
    <xf numFmtId="0" fontId="7" fillId="0" borderId="0" xfId="0" applyFont="1" applyAlignment="1" applyProtection="1">
      <alignment vertical="center" wrapText="1"/>
      <protection locked="0"/>
    </xf>
    <xf numFmtId="49" fontId="7" fillId="4" borderId="0" xfId="0" applyNumberFormat="1" applyFont="1" applyFill="1" applyAlignment="1">
      <alignment horizontal="center" vertical="top"/>
    </xf>
    <xf numFmtId="49" fontId="7" fillId="4" borderId="0" xfId="0" applyNumberFormat="1" applyFont="1" applyFill="1" applyAlignment="1">
      <alignment horizontal="center"/>
    </xf>
    <xf numFmtId="0" fontId="7" fillId="4" borderId="0" xfId="0" applyFont="1" applyFill="1" applyProtection="1">
      <protection locked="0"/>
    </xf>
    <xf numFmtId="0" fontId="7" fillId="4" borderId="0" xfId="0" applyFont="1" applyFill="1" applyAlignment="1">
      <alignment horizontal="justify"/>
    </xf>
    <xf numFmtId="0" fontId="7" fillId="4" borderId="0" xfId="0" applyFont="1" applyFill="1" applyAlignment="1">
      <alignment horizontal="left" vertical="top" wrapText="1"/>
    </xf>
    <xf numFmtId="0" fontId="0" fillId="4" borderId="0" xfId="0" applyFill="1" applyAlignment="1" applyProtection="1">
      <alignment vertical="top"/>
      <protection locked="0"/>
    </xf>
    <xf numFmtId="0" fontId="0" fillId="0" borderId="0" xfId="0" applyAlignment="1" applyProtection="1">
      <alignment vertical="top"/>
      <protection locked="0"/>
    </xf>
    <xf numFmtId="0" fontId="7" fillId="0" borderId="0" xfId="0" applyFont="1" applyAlignment="1">
      <alignment horizontal="left" vertical="top"/>
    </xf>
    <xf numFmtId="0" fontId="0" fillId="4" borderId="0" xfId="0" applyFill="1" applyAlignment="1" applyProtection="1">
      <alignment horizontal="left" vertical="top"/>
      <protection locked="0"/>
    </xf>
    <xf numFmtId="0" fontId="0" fillId="0" borderId="0" xfId="0" applyAlignment="1" applyProtection="1">
      <alignment horizontal="left" vertical="top"/>
      <protection locked="0"/>
    </xf>
    <xf numFmtId="49" fontId="8" fillId="4" borderId="0" xfId="0" applyNumberFormat="1" applyFont="1" applyFill="1" applyAlignment="1">
      <alignment vertical="center" wrapText="1"/>
    </xf>
    <xf numFmtId="0" fontId="8" fillId="9" borderId="4" xfId="0" applyFont="1" applyFill="1" applyBorder="1" applyAlignment="1" applyProtection="1">
      <alignment horizontal="center" vertical="center" wrapText="1"/>
      <protection locked="0"/>
    </xf>
    <xf numFmtId="14" fontId="30" fillId="9" borderId="4" xfId="0" applyNumberFormat="1" applyFont="1" applyFill="1" applyBorder="1" applyAlignment="1" applyProtection="1">
      <alignment horizontal="center" vertical="center" wrapText="1"/>
      <protection locked="0"/>
    </xf>
    <xf numFmtId="0" fontId="42" fillId="4" borderId="0" xfId="4" applyFont="1" applyFill="1" applyBorder="1" applyAlignment="1" applyProtection="1">
      <protection locked="0"/>
    </xf>
    <xf numFmtId="168" fontId="8" fillId="4" borderId="0" xfId="1" applyNumberFormat="1" applyFont="1" applyFill="1" applyBorder="1" applyAlignment="1" applyProtection="1">
      <alignment vertical="center"/>
    </xf>
    <xf numFmtId="0" fontId="8" fillId="0" borderId="4" xfId="0" applyFont="1" applyBorder="1" applyAlignment="1">
      <alignment horizontal="center" vertical="center" wrapText="1"/>
    </xf>
    <xf numFmtId="0" fontId="8" fillId="11" borderId="4" xfId="0" applyFont="1" applyFill="1" applyBorder="1" applyAlignment="1" applyProtection="1">
      <alignment horizontal="center" vertical="center"/>
      <protection locked="0"/>
    </xf>
    <xf numFmtId="0" fontId="7" fillId="4" borderId="1" xfId="0" applyFont="1" applyFill="1" applyBorder="1" applyAlignment="1">
      <alignment vertical="center"/>
    </xf>
    <xf numFmtId="0" fontId="7" fillId="4" borderId="0" xfId="0" applyFont="1" applyFill="1" applyAlignment="1">
      <alignment vertical="top" wrapText="1"/>
    </xf>
    <xf numFmtId="49" fontId="26" fillId="0" borderId="0" xfId="0" applyNumberFormat="1" applyFont="1" applyAlignment="1">
      <alignment vertical="center" wrapText="1"/>
    </xf>
    <xf numFmtId="49" fontId="0" fillId="0" borderId="0" xfId="0" applyNumberFormat="1" applyAlignment="1" applyProtection="1">
      <alignment vertical="center" wrapText="1"/>
      <protection locked="0"/>
    </xf>
    <xf numFmtId="49" fontId="26" fillId="0" borderId="11" xfId="0" applyNumberFormat="1" applyFont="1" applyBorder="1" applyAlignment="1" applyProtection="1">
      <alignment horizontal="left" vertical="center" wrapText="1"/>
      <protection locked="0"/>
    </xf>
    <xf numFmtId="44" fontId="8" fillId="4" borderId="4" xfId="0" applyNumberFormat="1" applyFont="1" applyFill="1" applyBorder="1" applyAlignment="1">
      <alignment horizontal="right" vertical="center"/>
    </xf>
    <xf numFmtId="44" fontId="8" fillId="9" borderId="4" xfId="0" applyNumberFormat="1" applyFont="1" applyFill="1" applyBorder="1" applyAlignment="1" applyProtection="1">
      <alignment horizontal="right" vertical="center"/>
      <protection locked="0"/>
    </xf>
    <xf numFmtId="44" fontId="7" fillId="0" borderId="4" xfId="0" applyNumberFormat="1" applyFont="1" applyBorder="1" applyAlignment="1">
      <alignment horizontal="right" vertical="center"/>
    </xf>
    <xf numFmtId="42" fontId="8" fillId="4" borderId="4" xfId="1" applyNumberFormat="1" applyFont="1" applyFill="1" applyBorder="1" applyAlignment="1" applyProtection="1">
      <alignment vertical="center"/>
    </xf>
    <xf numFmtId="42" fontId="8" fillId="4" borderId="15" xfId="1" applyNumberFormat="1" applyFont="1" applyFill="1" applyBorder="1" applyAlignment="1" applyProtection="1">
      <alignment vertical="center"/>
    </xf>
    <xf numFmtId="42" fontId="8" fillId="4" borderId="0" xfId="1" applyNumberFormat="1" applyFont="1" applyFill="1" applyAlignment="1" applyProtection="1">
      <alignment vertical="center"/>
    </xf>
    <xf numFmtId="42" fontId="8" fillId="9" borderId="4" xfId="1" applyNumberFormat="1" applyFont="1" applyFill="1" applyBorder="1" applyAlignment="1" applyProtection="1">
      <alignment vertical="center"/>
      <protection locked="0"/>
    </xf>
    <xf numFmtId="44" fontId="21" fillId="4" borderId="19" xfId="0" applyNumberFormat="1" applyFont="1" applyFill="1" applyBorder="1" applyAlignment="1">
      <alignment horizontal="left" vertical="center" wrapText="1"/>
    </xf>
    <xf numFmtId="44" fontId="21" fillId="4" borderId="11" xfId="0" applyNumberFormat="1" applyFont="1" applyFill="1" applyBorder="1" applyAlignment="1">
      <alignment horizontal="left" vertical="center" wrapText="1"/>
    </xf>
    <xf numFmtId="44" fontId="21" fillId="4" borderId="4" xfId="0" applyNumberFormat="1" applyFont="1" applyFill="1" applyBorder="1" applyAlignment="1">
      <alignment horizontal="left" vertical="center" wrapText="1"/>
    </xf>
    <xf numFmtId="44" fontId="8" fillId="4" borderId="21" xfId="1" applyFont="1" applyFill="1" applyBorder="1" applyAlignment="1" applyProtection="1">
      <alignment horizontal="right" vertical="center"/>
    </xf>
    <xf numFmtId="0" fontId="8" fillId="9" borderId="2" xfId="0" applyFont="1" applyFill="1" applyBorder="1" applyAlignment="1" applyProtection="1">
      <alignment horizontal="left" vertical="center"/>
      <protection locked="0"/>
    </xf>
    <xf numFmtId="1" fontId="8" fillId="9" borderId="4" xfId="0" applyNumberFormat="1" applyFont="1" applyFill="1" applyBorder="1" applyAlignment="1" applyProtection="1">
      <alignment horizontal="center" vertical="center"/>
      <protection locked="0"/>
    </xf>
    <xf numFmtId="0" fontId="8" fillId="9" borderId="2" xfId="0" applyFont="1" applyFill="1" applyBorder="1" applyAlignment="1" applyProtection="1">
      <alignment horizontal="center"/>
      <protection locked="0"/>
    </xf>
    <xf numFmtId="0" fontId="8" fillId="9" borderId="11" xfId="0" applyFont="1" applyFill="1" applyBorder="1" applyAlignment="1" applyProtection="1">
      <alignment horizontal="center" vertical="center"/>
      <protection locked="0"/>
    </xf>
    <xf numFmtId="44" fontId="8" fillId="9" borderId="11" xfId="0" applyNumberFormat="1" applyFont="1" applyFill="1" applyBorder="1" applyAlignment="1" applyProtection="1">
      <alignment horizontal="right" vertical="center"/>
      <protection locked="0"/>
    </xf>
    <xf numFmtId="14" fontId="8" fillId="9" borderId="11" xfId="0" applyNumberFormat="1" applyFont="1" applyFill="1" applyBorder="1" applyAlignment="1" applyProtection="1">
      <alignment horizontal="center" vertical="center"/>
      <protection locked="0"/>
    </xf>
    <xf numFmtId="44" fontId="8" fillId="4" borderId="21" xfId="1" applyFont="1" applyFill="1" applyBorder="1" applyAlignment="1" applyProtection="1">
      <alignment horizontal="left" vertical="center"/>
    </xf>
    <xf numFmtId="44" fontId="8" fillId="4" borderId="21" xfId="1" applyFont="1" applyFill="1" applyBorder="1" applyAlignment="1" applyProtection="1">
      <alignment vertical="center"/>
    </xf>
    <xf numFmtId="44" fontId="8" fillId="4" borderId="20" xfId="1" applyFont="1" applyFill="1" applyBorder="1" applyAlignment="1" applyProtection="1">
      <alignment horizontal="left" vertical="center"/>
    </xf>
    <xf numFmtId="44" fontId="8" fillId="0" borderId="20" xfId="1" applyFont="1" applyBorder="1" applyAlignment="1" applyProtection="1">
      <alignment horizontal="left" vertical="center"/>
    </xf>
    <xf numFmtId="44" fontId="21" fillId="4" borderId="21" xfId="0" applyNumberFormat="1" applyFont="1" applyFill="1" applyBorder="1" applyAlignment="1">
      <alignment horizontal="left" vertical="center" wrapText="1"/>
    </xf>
    <xf numFmtId="44" fontId="21" fillId="4" borderId="32" xfId="0" applyNumberFormat="1" applyFont="1" applyFill="1" applyBorder="1" applyAlignment="1">
      <alignment horizontal="left" vertical="center" wrapText="1"/>
    </xf>
    <xf numFmtId="44" fontId="8" fillId="4" borderId="21" xfId="1" applyFont="1" applyFill="1" applyBorder="1" applyAlignment="1" applyProtection="1">
      <alignment horizontal="left" vertical="center" wrapText="1"/>
    </xf>
    <xf numFmtId="44" fontId="8" fillId="4" borderId="20" xfId="1" applyFont="1" applyFill="1" applyBorder="1" applyAlignment="1" applyProtection="1">
      <alignment horizontal="left" vertical="center" wrapText="1"/>
    </xf>
    <xf numFmtId="43" fontId="8" fillId="4" borderId="42" xfId="1" applyNumberFormat="1" applyFont="1" applyFill="1" applyBorder="1" applyAlignment="1" applyProtection="1">
      <alignment horizontal="left" vertical="center" wrapText="1"/>
    </xf>
    <xf numFmtId="43" fontId="8" fillId="4" borderId="15" xfId="1" applyNumberFormat="1" applyFont="1" applyFill="1" applyBorder="1" applyAlignment="1" applyProtection="1">
      <alignment horizontal="left" vertical="center" wrapText="1"/>
    </xf>
    <xf numFmtId="43" fontId="8" fillId="4" borderId="43" xfId="1" applyNumberFormat="1" applyFont="1" applyFill="1" applyBorder="1" applyAlignment="1" applyProtection="1">
      <alignment horizontal="left" vertical="center" wrapText="1"/>
    </xf>
    <xf numFmtId="43" fontId="8" fillId="4" borderId="44" xfId="1" applyNumberFormat="1" applyFont="1" applyFill="1" applyBorder="1" applyAlignment="1" applyProtection="1">
      <alignment horizontal="left" vertical="center" wrapText="1"/>
    </xf>
    <xf numFmtId="44" fontId="8" fillId="0" borderId="20" xfId="1" applyFont="1" applyBorder="1" applyAlignment="1" applyProtection="1">
      <alignment horizontal="left" vertical="center" wrapText="1"/>
    </xf>
    <xf numFmtId="0" fontId="8" fillId="0" borderId="2" xfId="0" applyFont="1" applyBorder="1" applyAlignment="1">
      <alignment horizontal="right"/>
    </xf>
    <xf numFmtId="44" fontId="8" fillId="9" borderId="4" xfId="0" applyNumberFormat="1" applyFont="1" applyFill="1" applyBorder="1" applyAlignment="1" applyProtection="1">
      <alignment horizontal="center" vertical="center"/>
      <protection locked="0"/>
    </xf>
    <xf numFmtId="14" fontId="8" fillId="0" borderId="1" xfId="0" applyNumberFormat="1" applyFont="1" applyBorder="1" applyAlignment="1" applyProtection="1">
      <alignment vertical="center"/>
      <protection locked="0"/>
    </xf>
    <xf numFmtId="0" fontId="8" fillId="4" borderId="11" xfId="0" applyFont="1" applyFill="1" applyBorder="1" applyAlignment="1">
      <alignment horizontal="left" vertical="center"/>
    </xf>
    <xf numFmtId="0" fontId="8" fillId="0" borderId="4" xfId="0" applyFont="1" applyBorder="1" applyAlignment="1">
      <alignment horizontal="left" vertical="center"/>
    </xf>
    <xf numFmtId="1" fontId="8" fillId="9" borderId="2" xfId="0" applyNumberFormat="1" applyFont="1" applyFill="1" applyBorder="1" applyAlignment="1" applyProtection="1">
      <alignment horizontal="center" vertical="center"/>
      <protection locked="0"/>
    </xf>
    <xf numFmtId="1" fontId="8" fillId="9" borderId="4" xfId="0" applyNumberFormat="1" applyFont="1" applyFill="1" applyBorder="1" applyAlignment="1" applyProtection="1">
      <alignment horizontal="center" vertical="center" wrapText="1"/>
      <protection locked="0"/>
    </xf>
    <xf numFmtId="0" fontId="8" fillId="9" borderId="32" xfId="0" applyFont="1" applyFill="1" applyBorder="1" applyAlignment="1" applyProtection="1">
      <alignment horizontal="center" vertical="center"/>
      <protection locked="0"/>
    </xf>
    <xf numFmtId="1" fontId="8" fillId="9" borderId="37" xfId="0" applyNumberFormat="1" applyFont="1" applyFill="1" applyBorder="1" applyAlignment="1" applyProtection="1">
      <alignment horizontal="center" vertical="center" wrapText="1"/>
      <protection locked="0"/>
    </xf>
    <xf numFmtId="0" fontId="8" fillId="9" borderId="37" xfId="0" applyFont="1" applyFill="1" applyBorder="1" applyAlignment="1" applyProtection="1">
      <alignment horizontal="center" vertical="center" wrapText="1"/>
      <protection locked="0"/>
    </xf>
    <xf numFmtId="0" fontId="8" fillId="9" borderId="37" xfId="0" applyFont="1" applyFill="1" applyBorder="1" applyAlignment="1" applyProtection="1">
      <alignment horizontal="center" vertical="center"/>
      <protection locked="0"/>
    </xf>
    <xf numFmtId="0" fontId="8" fillId="9" borderId="38" xfId="0" applyFont="1" applyFill="1" applyBorder="1" applyAlignment="1" applyProtection="1">
      <alignment horizontal="center" vertical="center"/>
      <protection locked="0"/>
    </xf>
    <xf numFmtId="44" fontId="8" fillId="9" borderId="11" xfId="0" applyNumberFormat="1" applyFont="1" applyFill="1" applyBorder="1" applyAlignment="1" applyProtection="1">
      <alignment horizontal="left" vertical="center"/>
      <protection locked="0"/>
    </xf>
    <xf numFmtId="44" fontId="8" fillId="9" borderId="4" xfId="0" applyNumberFormat="1" applyFont="1" applyFill="1" applyBorder="1" applyAlignment="1" applyProtection="1">
      <alignment horizontal="left" vertical="center"/>
      <protection locked="0"/>
    </xf>
    <xf numFmtId="44" fontId="8" fillId="4" borderId="11" xfId="0" applyNumberFormat="1" applyFont="1" applyFill="1" applyBorder="1" applyAlignment="1">
      <alignment horizontal="left" vertical="center"/>
    </xf>
    <xf numFmtId="43" fontId="8" fillId="9" borderId="4" xfId="0" applyNumberFormat="1" applyFont="1" applyFill="1" applyBorder="1" applyAlignment="1" applyProtection="1">
      <alignment horizontal="left" vertical="center" wrapText="1"/>
      <protection locked="0"/>
    </xf>
    <xf numFmtId="43" fontId="8" fillId="9" borderId="7" xfId="0" applyNumberFormat="1" applyFont="1" applyFill="1" applyBorder="1" applyAlignment="1" applyProtection="1">
      <alignment horizontal="left" vertical="center" wrapText="1"/>
      <protection locked="0"/>
    </xf>
    <xf numFmtId="43" fontId="8" fillId="9" borderId="22" xfId="0" applyNumberFormat="1" applyFont="1" applyFill="1" applyBorder="1" applyAlignment="1" applyProtection="1">
      <alignment horizontal="left" vertical="center" wrapText="1"/>
      <protection locked="0"/>
    </xf>
    <xf numFmtId="44" fontId="8" fillId="11" borderId="11" xfId="0" applyNumberFormat="1" applyFont="1" applyFill="1" applyBorder="1" applyAlignment="1" applyProtection="1">
      <alignment horizontal="right" vertical="center" wrapText="1"/>
      <protection locked="0"/>
    </xf>
    <xf numFmtId="14" fontId="8" fillId="9" borderId="11" xfId="0" applyNumberFormat="1" applyFont="1" applyFill="1" applyBorder="1" applyAlignment="1" applyProtection="1">
      <alignment horizontal="right" vertical="center"/>
      <protection locked="0"/>
    </xf>
    <xf numFmtId="10" fontId="8" fillId="9" borderId="4" xfId="0" applyNumberFormat="1" applyFont="1" applyFill="1" applyBorder="1" applyAlignment="1" applyProtection="1">
      <alignment horizontal="center" vertical="center" wrapText="1"/>
      <protection locked="0"/>
    </xf>
    <xf numFmtId="10" fontId="8" fillId="9" borderId="4" xfId="0" applyNumberFormat="1" applyFont="1" applyFill="1" applyBorder="1" applyAlignment="1" applyProtection="1">
      <alignment horizontal="center" vertical="center"/>
      <protection locked="0"/>
    </xf>
    <xf numFmtId="10" fontId="8" fillId="9" borderId="4" xfId="0" applyNumberFormat="1" applyFont="1" applyFill="1" applyBorder="1" applyAlignment="1" applyProtection="1">
      <alignment horizontal="right" vertical="center"/>
      <protection locked="0"/>
    </xf>
    <xf numFmtId="44" fontId="8" fillId="9" borderId="4" xfId="0" applyNumberFormat="1" applyFont="1" applyFill="1" applyBorder="1" applyAlignment="1" applyProtection="1">
      <alignment horizontal="right" vertical="center" wrapText="1"/>
      <protection locked="0"/>
    </xf>
    <xf numFmtId="0" fontId="8" fillId="9" borderId="11" xfId="0" applyFont="1" applyFill="1" applyBorder="1" applyAlignment="1" applyProtection="1">
      <alignment horizontal="left" vertical="center"/>
      <protection locked="0"/>
    </xf>
    <xf numFmtId="164" fontId="8" fillId="9" borderId="4" xfId="0" applyNumberFormat="1" applyFont="1" applyFill="1" applyBorder="1" applyAlignment="1" applyProtection="1">
      <alignment horizontal="left" vertical="center"/>
      <protection locked="0"/>
    </xf>
    <xf numFmtId="44" fontId="8" fillId="9" borderId="4" xfId="1" applyFont="1" applyFill="1" applyBorder="1" applyAlignment="1" applyProtection="1">
      <alignment horizontal="right" vertical="center"/>
      <protection locked="0"/>
    </xf>
    <xf numFmtId="0" fontId="8" fillId="9" borderId="5" xfId="0" applyFont="1" applyFill="1" applyBorder="1" applyAlignment="1" applyProtection="1">
      <alignment horizontal="center" vertical="center"/>
      <protection locked="0"/>
    </xf>
    <xf numFmtId="168" fontId="8" fillId="11" borderId="4" xfId="0" applyNumberFormat="1" applyFont="1" applyFill="1" applyBorder="1" applyAlignment="1" applyProtection="1">
      <alignment horizontal="center" vertical="center" wrapText="1"/>
      <protection locked="0"/>
    </xf>
    <xf numFmtId="43" fontId="8" fillId="9" borderId="4" xfId="0" applyNumberFormat="1" applyFont="1" applyFill="1" applyBorder="1" applyAlignment="1" applyProtection="1">
      <alignment vertical="center"/>
      <protection locked="0"/>
    </xf>
    <xf numFmtId="44" fontId="8" fillId="9" borderId="4" xfId="0" applyNumberFormat="1" applyFont="1" applyFill="1" applyBorder="1" applyAlignment="1" applyProtection="1">
      <alignment vertical="center"/>
      <protection locked="0"/>
    </xf>
    <xf numFmtId="44" fontId="8" fillId="11" borderId="4" xfId="0" applyNumberFormat="1" applyFont="1" applyFill="1" applyBorder="1" applyAlignment="1" applyProtection="1">
      <alignment vertical="center"/>
      <protection locked="0"/>
    </xf>
    <xf numFmtId="44" fontId="8" fillId="0" borderId="4" xfId="1" applyFont="1" applyBorder="1" applyAlignment="1" applyProtection="1">
      <alignment vertical="center"/>
    </xf>
    <xf numFmtId="44" fontId="8" fillId="0" borderId="4" xfId="0" applyNumberFormat="1" applyFont="1" applyBorder="1" applyAlignment="1">
      <alignment horizontal="center" vertical="center"/>
    </xf>
    <xf numFmtId="0" fontId="20" fillId="4" borderId="0" xfId="0" applyFont="1" applyFill="1" applyAlignment="1">
      <alignment horizontal="right" vertical="center"/>
    </xf>
    <xf numFmtId="0" fontId="8" fillId="9" borderId="4" xfId="0" applyFont="1" applyFill="1" applyBorder="1" applyAlignment="1" applyProtection="1">
      <alignment horizontal="right" vertical="center"/>
      <protection locked="0"/>
    </xf>
    <xf numFmtId="44" fontId="8" fillId="4" borderId="0" xfId="1" applyFont="1" applyFill="1" applyAlignment="1" applyProtection="1">
      <alignment horizontal="left" vertical="center"/>
    </xf>
    <xf numFmtId="0" fontId="8" fillId="11" borderId="4" xfId="0" applyFont="1" applyFill="1" applyBorder="1" applyAlignment="1">
      <alignment vertical="center"/>
    </xf>
    <xf numFmtId="0" fontId="8" fillId="9" borderId="22" xfId="0" applyFont="1" applyFill="1" applyBorder="1" applyAlignment="1" applyProtection="1">
      <alignment horizontal="center" vertical="center"/>
      <protection locked="0"/>
    </xf>
    <xf numFmtId="44" fontId="8" fillId="9" borderId="8" xfId="0" applyNumberFormat="1" applyFont="1" applyFill="1" applyBorder="1" applyAlignment="1" applyProtection="1">
      <alignment horizontal="right" vertical="center"/>
      <protection locked="0"/>
    </xf>
    <xf numFmtId="44" fontId="8" fillId="9" borderId="6" xfId="0" applyNumberFormat="1" applyFont="1" applyFill="1" applyBorder="1" applyAlignment="1" applyProtection="1">
      <alignment horizontal="right" vertical="center"/>
      <protection locked="0"/>
    </xf>
    <xf numFmtId="10" fontId="8" fillId="9" borderId="4" xfId="0" applyNumberFormat="1" applyFont="1" applyFill="1" applyBorder="1" applyAlignment="1" applyProtection="1">
      <alignment vertical="center"/>
      <protection locked="0"/>
    </xf>
    <xf numFmtId="165" fontId="8" fillId="9" borderId="4" xfId="0" applyNumberFormat="1" applyFont="1" applyFill="1" applyBorder="1" applyAlignment="1" applyProtection="1">
      <alignment horizontal="right" vertical="center"/>
      <protection locked="0"/>
    </xf>
    <xf numFmtId="9" fontId="8" fillId="9" borderId="5" xfId="3" applyFont="1" applyFill="1" applyBorder="1" applyAlignment="1" applyProtection="1">
      <alignment horizontal="center" vertical="center"/>
      <protection locked="0"/>
    </xf>
    <xf numFmtId="0" fontId="20" fillId="9" borderId="4" xfId="0" applyFont="1" applyFill="1" applyBorder="1" applyAlignment="1">
      <alignment vertical="center" shrinkToFit="1"/>
    </xf>
    <xf numFmtId="0" fontId="20" fillId="4" borderId="0" xfId="0" applyFont="1" applyFill="1" applyAlignment="1">
      <alignment vertical="center" shrinkToFit="1"/>
    </xf>
    <xf numFmtId="0" fontId="20" fillId="15" borderId="4" xfId="0" applyFont="1" applyFill="1" applyBorder="1" applyAlignment="1">
      <alignment vertical="center" shrinkToFit="1"/>
    </xf>
    <xf numFmtId="0" fontId="20" fillId="0" borderId="0" xfId="0" applyFont="1" applyAlignment="1">
      <alignment vertical="center"/>
    </xf>
    <xf numFmtId="0" fontId="20" fillId="4" borderId="0" xfId="0" applyFont="1" applyFill="1" applyAlignment="1">
      <alignment horizontal="center" vertical="center" shrinkToFit="1"/>
    </xf>
    <xf numFmtId="0" fontId="20" fillId="4" borderId="3" xfId="0" applyFont="1" applyFill="1" applyBorder="1" applyAlignment="1">
      <alignment vertical="center"/>
    </xf>
    <xf numFmtId="0" fontId="8" fillId="0" borderId="4" xfId="0" applyFont="1" applyBorder="1" applyAlignment="1">
      <alignment horizontal="center" vertical="center"/>
    </xf>
    <xf numFmtId="49" fontId="8" fillId="0" borderId="7" xfId="0" applyNumberFormat="1" applyFont="1" applyBorder="1" applyAlignment="1">
      <alignment horizontal="left" vertical="center"/>
    </xf>
    <xf numFmtId="44" fontId="8" fillId="4" borderId="11" xfId="0" applyNumberFormat="1" applyFont="1" applyFill="1" applyBorder="1" applyAlignment="1">
      <alignment horizontal="right" vertical="center"/>
    </xf>
    <xf numFmtId="44" fontId="8" fillId="0" borderId="4" xfId="0" applyNumberFormat="1" applyFont="1" applyBorder="1" applyAlignment="1">
      <alignment horizontal="right" vertical="center"/>
    </xf>
    <xf numFmtId="0" fontId="8" fillId="0" borderId="11" xfId="0" applyFont="1" applyBorder="1" applyAlignment="1">
      <alignment vertical="center" wrapText="1"/>
    </xf>
    <xf numFmtId="49" fontId="8" fillId="4" borderId="7" xfId="0" applyNumberFormat="1" applyFont="1" applyFill="1" applyBorder="1" applyAlignment="1">
      <alignment horizontal="left" vertical="center"/>
    </xf>
    <xf numFmtId="164" fontId="8" fillId="4" borderId="4" xfId="0" applyNumberFormat="1" applyFont="1" applyFill="1" applyBorder="1" applyAlignment="1">
      <alignment horizontal="left" vertical="center"/>
    </xf>
    <xf numFmtId="0" fontId="30" fillId="4" borderId="0" xfId="0" applyFont="1" applyFill="1" applyAlignment="1">
      <alignment horizontal="left" vertical="center" wrapText="1"/>
    </xf>
    <xf numFmtId="0" fontId="8" fillId="12" borderId="5" xfId="0" applyFont="1" applyFill="1" applyBorder="1" applyAlignment="1">
      <alignment horizontal="center" vertical="center"/>
    </xf>
    <xf numFmtId="0" fontId="8" fillId="4" borderId="3" xfId="0" applyFont="1" applyFill="1" applyBorder="1" applyAlignment="1">
      <alignment horizontal="left" vertical="center"/>
    </xf>
    <xf numFmtId="0" fontId="8" fillId="4" borderId="0" xfId="0" applyFont="1" applyFill="1" applyAlignment="1">
      <alignment horizontal="right"/>
    </xf>
    <xf numFmtId="0" fontId="8" fillId="4" borderId="0" xfId="0" applyFont="1" applyFill="1" applyAlignment="1">
      <alignment horizontal="left" vertical="top"/>
    </xf>
    <xf numFmtId="0" fontId="20" fillId="0" borderId="4"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44" fontId="8" fillId="4" borderId="32" xfId="1" applyFont="1" applyFill="1" applyBorder="1" applyAlignment="1" applyProtection="1">
      <alignment horizontal="right" vertical="center"/>
    </xf>
    <xf numFmtId="44" fontId="8" fillId="0" borderId="32" xfId="1" applyFont="1" applyBorder="1" applyAlignment="1" applyProtection="1">
      <alignment horizontal="right" vertical="center"/>
    </xf>
    <xf numFmtId="44" fontId="8" fillId="0" borderId="38" xfId="1" applyFont="1" applyBorder="1" applyAlignment="1" applyProtection="1">
      <alignment horizontal="right" vertical="center"/>
    </xf>
    <xf numFmtId="1" fontId="8" fillId="0" borderId="37" xfId="0" applyNumberFormat="1" applyFont="1" applyBorder="1" applyAlignment="1">
      <alignment horizontal="center" vertical="center"/>
    </xf>
    <xf numFmtId="44" fontId="8" fillId="2" borderId="15" xfId="0" applyNumberFormat="1" applyFont="1" applyFill="1" applyBorder="1" applyAlignment="1">
      <alignment horizontal="right" vertical="center"/>
    </xf>
    <xf numFmtId="44" fontId="8" fillId="4" borderId="0" xfId="0" applyNumberFormat="1" applyFont="1" applyFill="1" applyAlignment="1">
      <alignment horizontal="right" vertical="center"/>
    </xf>
    <xf numFmtId="44" fontId="8" fillId="0" borderId="4" xfId="0" applyNumberFormat="1" applyFont="1" applyBorder="1" applyAlignment="1">
      <alignment vertical="center"/>
    </xf>
    <xf numFmtId="44" fontId="8" fillId="0" borderId="15" xfId="0" applyNumberFormat="1" applyFont="1" applyBorder="1" applyAlignment="1">
      <alignment horizontal="right" vertical="center"/>
    </xf>
    <xf numFmtId="165" fontId="8" fillId="4" borderId="4" xfId="0" applyNumberFormat="1" applyFont="1" applyFill="1" applyBorder="1" applyAlignment="1">
      <alignment vertical="center"/>
    </xf>
    <xf numFmtId="165" fontId="8" fillId="0" borderId="4" xfId="0" applyNumberFormat="1" applyFont="1" applyBorder="1" applyAlignment="1">
      <alignment horizontal="right" vertical="center"/>
    </xf>
    <xf numFmtId="9" fontId="8" fillId="4" borderId="2" xfId="3" applyFont="1" applyFill="1" applyBorder="1" applyAlignment="1" applyProtection="1">
      <alignment horizontal="center" vertical="center"/>
    </xf>
    <xf numFmtId="44" fontId="8" fillId="4" borderId="4" xfId="0" applyNumberFormat="1" applyFont="1" applyFill="1" applyBorder="1" applyAlignment="1">
      <alignment vertical="center"/>
    </xf>
    <xf numFmtId="0" fontId="44" fillId="4" borderId="0" xfId="0" applyFont="1" applyFill="1" applyAlignment="1">
      <alignment horizontal="left" vertical="center" wrapText="1"/>
    </xf>
    <xf numFmtId="49" fontId="30" fillId="4" borderId="0" xfId="0" applyNumberFormat="1" applyFont="1" applyFill="1" applyAlignment="1">
      <alignment horizontal="justify" vertical="center"/>
    </xf>
    <xf numFmtId="0" fontId="10" fillId="0" borderId="0" xfId="0" applyFont="1"/>
    <xf numFmtId="0" fontId="7" fillId="0" borderId="0" xfId="0" applyFont="1" applyAlignment="1">
      <alignment vertical="top" wrapText="1"/>
    </xf>
    <xf numFmtId="0" fontId="7" fillId="0" borderId="0" xfId="0" applyFont="1" applyAlignment="1">
      <alignment horizontal="justify" vertical="center" wrapText="1"/>
    </xf>
    <xf numFmtId="0" fontId="7" fillId="12" borderId="7" xfId="0" applyFont="1" applyFill="1" applyBorder="1" applyAlignment="1">
      <alignment vertical="top" wrapText="1"/>
    </xf>
    <xf numFmtId="0" fontId="8" fillId="3" borderId="11" xfId="0" applyFont="1" applyFill="1" applyBorder="1" applyAlignment="1">
      <alignment horizontal="center" vertical="center"/>
    </xf>
    <xf numFmtId="0" fontId="8" fillId="0" borderId="1" xfId="0" applyFont="1" applyBorder="1" applyAlignment="1">
      <alignment vertical="center"/>
    </xf>
    <xf numFmtId="0" fontId="8" fillId="0" borderId="0" xfId="0" applyFont="1" applyAlignment="1">
      <alignment vertical="top"/>
    </xf>
    <xf numFmtId="49" fontId="8" fillId="0" borderId="0" xfId="0" applyNumberFormat="1" applyFont="1" applyAlignment="1">
      <alignment vertical="top"/>
    </xf>
    <xf numFmtId="0" fontId="27" fillId="0" borderId="0" xfId="0" applyFont="1"/>
    <xf numFmtId="0" fontId="8" fillId="17" borderId="0" xfId="0" applyFont="1" applyFill="1" applyAlignment="1">
      <alignment vertical="top"/>
    </xf>
    <xf numFmtId="0" fontId="7" fillId="0" borderId="0" xfId="2" applyFont="1" applyAlignment="1">
      <alignment vertical="center"/>
    </xf>
    <xf numFmtId="0" fontId="8" fillId="4" borderId="1" xfId="0" applyFont="1" applyFill="1" applyBorder="1" applyAlignment="1">
      <alignment vertical="center"/>
    </xf>
    <xf numFmtId="0" fontId="16" fillId="4" borderId="0" xfId="0" applyFont="1" applyFill="1" applyAlignment="1">
      <alignment vertical="top" wrapText="1"/>
    </xf>
    <xf numFmtId="0" fontId="16" fillId="4" borderId="13" xfId="0" applyFont="1" applyFill="1" applyBorder="1" applyAlignment="1">
      <alignment vertical="top" wrapText="1"/>
    </xf>
    <xf numFmtId="44" fontId="8" fillId="10" borderId="4" xfId="0" applyNumberFormat="1" applyFont="1" applyFill="1" applyBorder="1" applyAlignment="1">
      <alignment horizontal="left" vertical="center"/>
    </xf>
    <xf numFmtId="0" fontId="8" fillId="6" borderId="0" xfId="0" applyFont="1" applyFill="1" applyAlignment="1">
      <alignment vertical="center"/>
    </xf>
    <xf numFmtId="0" fontId="7" fillId="0" borderId="0" xfId="0" applyFont="1" applyAlignment="1">
      <alignment horizontal="center" vertical="center" wrapText="1"/>
    </xf>
    <xf numFmtId="0" fontId="45" fillId="4" borderId="0" xfId="0" applyFont="1" applyFill="1" applyAlignment="1">
      <alignment horizontal="center" vertical="center"/>
    </xf>
    <xf numFmtId="173" fontId="45" fillId="4" borderId="0" xfId="0" applyNumberFormat="1" applyFont="1" applyFill="1" applyAlignment="1">
      <alignment horizontal="center" vertical="center"/>
    </xf>
    <xf numFmtId="0" fontId="45" fillId="4" borderId="0" xfId="0" applyFont="1" applyFill="1" applyAlignment="1">
      <alignment vertical="center"/>
    </xf>
    <xf numFmtId="0" fontId="45" fillId="4" borderId="0" xfId="0" applyFont="1" applyFill="1" applyAlignment="1">
      <alignment horizontal="center" vertical="center" wrapText="1"/>
    </xf>
    <xf numFmtId="0" fontId="46" fillId="4" borderId="0" xfId="0" applyFont="1" applyFill="1" applyAlignment="1">
      <alignment horizontal="center" vertical="center"/>
    </xf>
    <xf numFmtId="0" fontId="45" fillId="4" borderId="0" xfId="0" applyFont="1" applyFill="1" applyAlignment="1">
      <alignment horizontal="left" vertical="center" wrapText="1"/>
    </xf>
    <xf numFmtId="0" fontId="8" fillId="4" borderId="0" xfId="0" applyFont="1" applyFill="1" applyAlignment="1">
      <alignment horizontal="centerContinuous"/>
    </xf>
    <xf numFmtId="0" fontId="7" fillId="4" borderId="0" xfId="0" applyFont="1" applyFill="1" applyAlignment="1">
      <alignment horizontal="centerContinuous"/>
    </xf>
    <xf numFmtId="7" fontId="8" fillId="4" borderId="0" xfId="0" applyNumberFormat="1" applyFont="1" applyFill="1" applyAlignment="1">
      <alignment horizontal="centerContinuous"/>
    </xf>
    <xf numFmtId="0" fontId="7" fillId="0" borderId="0" xfId="0" applyFont="1" applyAlignment="1">
      <alignment horizontal="centerContinuous"/>
    </xf>
    <xf numFmtId="7" fontId="7" fillId="0" borderId="0" xfId="0" applyNumberFormat="1" applyFont="1" applyAlignment="1">
      <alignment horizontal="centerContinuous"/>
    </xf>
    <xf numFmtId="7" fontId="8" fillId="0" borderId="0" xfId="0" applyNumberFormat="1" applyFont="1" applyAlignment="1">
      <alignment horizontal="centerContinuous"/>
    </xf>
    <xf numFmtId="0" fontId="8" fillId="0" borderId="0" xfId="0" applyFont="1" applyAlignment="1">
      <alignment horizontal="centerContinuous"/>
    </xf>
    <xf numFmtId="44" fontId="7" fillId="4" borderId="0" xfId="0" applyNumberFormat="1" applyFont="1" applyFill="1" applyAlignment="1">
      <alignment horizontal="left" vertical="center"/>
    </xf>
    <xf numFmtId="0" fontId="8" fillId="0" borderId="0" xfId="0" applyFont="1" applyAlignment="1" applyProtection="1">
      <alignment horizontal="center" vertical="center"/>
      <protection locked="0"/>
    </xf>
    <xf numFmtId="2" fontId="8" fillId="0" borderId="0" xfId="0" applyNumberFormat="1" applyFont="1" applyAlignment="1">
      <alignment vertical="center"/>
    </xf>
    <xf numFmtId="2" fontId="8" fillId="4" borderId="4" xfId="0" applyNumberFormat="1" applyFont="1" applyFill="1" applyBorder="1" applyAlignment="1">
      <alignment horizontal="right" vertical="center"/>
    </xf>
    <xf numFmtId="49" fontId="8" fillId="4" borderId="0" xfId="0" quotePrefix="1" applyNumberFormat="1" applyFont="1" applyFill="1" applyAlignment="1">
      <alignment horizontal="right" vertical="top" wrapText="1"/>
    </xf>
    <xf numFmtId="0" fontId="9" fillId="4" borderId="0" xfId="0" applyFont="1" applyFill="1" applyAlignment="1">
      <alignment horizontal="right" vertical="top"/>
    </xf>
    <xf numFmtId="0" fontId="9" fillId="0" borderId="0" xfId="0" applyFont="1" applyAlignment="1">
      <alignment horizontal="right" vertical="top"/>
    </xf>
    <xf numFmtId="44" fontId="8" fillId="4" borderId="0" xfId="0" applyNumberFormat="1" applyFont="1" applyFill="1" applyAlignment="1">
      <alignment horizontal="right" vertical="top"/>
    </xf>
    <xf numFmtId="44" fontId="8" fillId="0" borderId="0" xfId="0" applyNumberFormat="1" applyFont="1" applyAlignment="1">
      <alignment horizontal="right" vertical="top"/>
    </xf>
    <xf numFmtId="0" fontId="8" fillId="0" borderId="0" xfId="0" applyFont="1" applyAlignment="1">
      <alignment horizontal="right" vertical="top"/>
    </xf>
    <xf numFmtId="1" fontId="8" fillId="4" borderId="4" xfId="0" applyNumberFormat="1" applyFont="1" applyFill="1" applyBorder="1" applyAlignment="1">
      <alignment horizontal="right" vertical="top"/>
    </xf>
    <xf numFmtId="1" fontId="8" fillId="4" borderId="0" xfId="0" applyNumberFormat="1" applyFont="1" applyFill="1" applyAlignment="1">
      <alignment horizontal="right" vertical="top"/>
    </xf>
    <xf numFmtId="1" fontId="8" fillId="0" borderId="0" xfId="0" applyNumberFormat="1" applyFont="1" applyAlignment="1">
      <alignment horizontal="right" vertical="top"/>
    </xf>
    <xf numFmtId="42" fontId="8" fillId="4" borderId="4" xfId="1" applyNumberFormat="1" applyFont="1" applyFill="1" applyBorder="1" applyAlignment="1" applyProtection="1">
      <alignment horizontal="right" vertical="top"/>
    </xf>
    <xf numFmtId="7" fontId="8" fillId="4" borderId="0" xfId="1" applyNumberFormat="1" applyFont="1" applyFill="1" applyAlignment="1">
      <alignment horizontal="right" vertical="top"/>
    </xf>
    <xf numFmtId="7" fontId="8" fillId="0" borderId="0" xfId="1" applyNumberFormat="1" applyFont="1" applyAlignment="1">
      <alignment horizontal="right" vertical="top"/>
    </xf>
    <xf numFmtId="165" fontId="8" fillId="0" borderId="0" xfId="1" applyNumberFormat="1" applyFont="1" applyAlignment="1">
      <alignment horizontal="right" vertical="top"/>
    </xf>
    <xf numFmtId="165" fontId="12" fillId="0" borderId="0" xfId="1" applyNumberFormat="1" applyFont="1" applyAlignment="1">
      <alignment horizontal="right" vertical="top"/>
    </xf>
    <xf numFmtId="42" fontId="8" fillId="4" borderId="15" xfId="1" applyNumberFormat="1" applyFont="1" applyFill="1" applyBorder="1" applyAlignment="1" applyProtection="1">
      <alignment horizontal="right" vertical="top"/>
    </xf>
    <xf numFmtId="42" fontId="8" fillId="0" borderId="2" xfId="1" applyNumberFormat="1" applyFont="1" applyBorder="1" applyAlignment="1" applyProtection="1">
      <alignment horizontal="right" vertical="top"/>
    </xf>
    <xf numFmtId="7" fontId="8" fillId="0" borderId="0" xfId="0" applyNumberFormat="1" applyFont="1" applyAlignment="1">
      <alignment horizontal="right" vertical="top"/>
    </xf>
    <xf numFmtId="42" fontId="8" fillId="0" borderId="5" xfId="1" applyNumberFormat="1" applyFont="1" applyBorder="1" applyAlignment="1" applyProtection="1">
      <alignment horizontal="right" vertical="top"/>
    </xf>
    <xf numFmtId="0" fontId="12" fillId="0" borderId="0" xfId="0" applyFont="1" applyAlignment="1">
      <alignment horizontal="right" vertical="top"/>
    </xf>
    <xf numFmtId="42" fontId="8" fillId="0" borderId="5" xfId="1" applyNumberFormat="1" applyFont="1" applyBorder="1" applyAlignment="1" applyProtection="1">
      <alignment horizontal="right" vertical="top" wrapText="1"/>
    </xf>
    <xf numFmtId="44" fontId="8" fillId="0" borderId="0" xfId="1" applyFont="1" applyAlignment="1">
      <alignment horizontal="right" vertical="top"/>
    </xf>
    <xf numFmtId="42" fontId="8" fillId="9" borderId="4" xfId="1" applyNumberFormat="1" applyFont="1" applyFill="1" applyBorder="1" applyAlignment="1" applyProtection="1">
      <alignment horizontal="right" vertical="top"/>
      <protection locked="0"/>
    </xf>
    <xf numFmtId="6" fontId="12" fillId="0" borderId="0" xfId="1" applyNumberFormat="1" applyFont="1" applyAlignment="1">
      <alignment horizontal="right" vertical="top"/>
    </xf>
    <xf numFmtId="6" fontId="12" fillId="0" borderId="0" xfId="0" applyNumberFormat="1" applyFont="1" applyAlignment="1">
      <alignment horizontal="right" vertical="top"/>
    </xf>
    <xf numFmtId="42" fontId="8" fillId="4" borderId="6" xfId="1" applyNumberFormat="1" applyFont="1" applyFill="1" applyBorder="1" applyAlignment="1" applyProtection="1">
      <alignment horizontal="right" vertical="top"/>
    </xf>
    <xf numFmtId="5" fontId="39" fillId="4" borderId="15" xfId="1" applyNumberFormat="1" applyFont="1" applyFill="1" applyBorder="1" applyAlignment="1" applyProtection="1">
      <alignment horizontal="right" vertical="top"/>
    </xf>
    <xf numFmtId="2" fontId="8" fillId="4" borderId="4" xfId="0" applyNumberFormat="1" applyFont="1" applyFill="1" applyBorder="1" applyAlignment="1">
      <alignment horizontal="right" vertical="top"/>
    </xf>
    <xf numFmtId="2" fontId="8" fillId="0" borderId="0" xfId="0" applyNumberFormat="1" applyFont="1" applyAlignment="1">
      <alignment horizontal="right" vertical="top"/>
    </xf>
    <xf numFmtId="0" fontId="8" fillId="0" borderId="2" xfId="1" applyNumberFormat="1" applyFont="1" applyBorder="1" applyAlignment="1" applyProtection="1">
      <alignment horizontal="right" vertical="top"/>
    </xf>
    <xf numFmtId="0" fontId="8" fillId="8" borderId="0" xfId="0" applyFont="1" applyFill="1" applyAlignment="1">
      <alignment horizontal="right" vertical="top"/>
    </xf>
    <xf numFmtId="1" fontId="8" fillId="3" borderId="4" xfId="0" applyNumberFormat="1" applyFont="1" applyFill="1" applyBorder="1" applyAlignment="1">
      <alignment horizontal="right" vertical="top"/>
    </xf>
    <xf numFmtId="165" fontId="8" fillId="0" borderId="0" xfId="1" applyNumberFormat="1" applyFont="1" applyAlignment="1" applyProtection="1">
      <alignment horizontal="right" vertical="top"/>
    </xf>
    <xf numFmtId="165" fontId="12" fillId="0" borderId="0" xfId="1" applyNumberFormat="1" applyFont="1" applyAlignment="1" applyProtection="1">
      <alignment horizontal="right" vertical="top"/>
    </xf>
    <xf numFmtId="168" fontId="8" fillId="4" borderId="0" xfId="1" applyNumberFormat="1" applyFont="1" applyFill="1" applyBorder="1" applyAlignment="1" applyProtection="1">
      <alignment horizontal="right" vertical="top"/>
    </xf>
    <xf numFmtId="6" fontId="12" fillId="0" borderId="0" xfId="1" applyNumberFormat="1" applyFont="1" applyAlignment="1" applyProtection="1">
      <alignment horizontal="right" vertical="top"/>
    </xf>
    <xf numFmtId="5" fontId="39" fillId="4" borderId="2" xfId="1" applyNumberFormat="1" applyFont="1" applyFill="1" applyBorder="1" applyAlignment="1" applyProtection="1">
      <alignment horizontal="right" vertical="top"/>
    </xf>
    <xf numFmtId="2" fontId="8" fillId="4" borderId="6" xfId="1" applyNumberFormat="1" applyFont="1" applyFill="1" applyBorder="1" applyAlignment="1" applyProtection="1">
      <alignment horizontal="right" vertical="top"/>
    </xf>
    <xf numFmtId="0" fontId="8" fillId="0" borderId="2" xfId="0" applyFont="1" applyBorder="1" applyAlignment="1">
      <alignment horizontal="left" vertical="top"/>
    </xf>
    <xf numFmtId="0" fontId="8" fillId="0" borderId="5" xfId="0" applyFont="1" applyBorder="1" applyAlignment="1">
      <alignment horizontal="left" vertical="top"/>
    </xf>
    <xf numFmtId="0" fontId="8" fillId="0" borderId="5" xfId="1" applyNumberFormat="1" applyFont="1" applyBorder="1" applyAlignment="1" applyProtection="1">
      <alignment horizontal="left" vertical="top" wrapText="1"/>
    </xf>
    <xf numFmtId="0" fontId="8" fillId="4" borderId="0" xfId="0" applyFont="1" applyFill="1" applyAlignment="1">
      <alignment vertical="top" wrapText="1"/>
    </xf>
    <xf numFmtId="0" fontId="8" fillId="0" borderId="2" xfId="1" applyNumberFormat="1" applyFont="1" applyBorder="1" applyAlignment="1" applyProtection="1">
      <alignment vertical="top"/>
    </xf>
    <xf numFmtId="0" fontId="8" fillId="8" borderId="0" xfId="0" applyFont="1" applyFill="1" applyAlignment="1">
      <alignment vertical="top"/>
    </xf>
    <xf numFmtId="2" fontId="8" fillId="0" borderId="4" xfId="1" applyNumberFormat="1" applyFont="1" applyBorder="1" applyAlignment="1" applyProtection="1">
      <alignment horizontal="right" vertical="center"/>
    </xf>
    <xf numFmtId="49" fontId="8" fillId="4" borderId="0" xfId="0" applyNumberFormat="1" applyFont="1" applyFill="1" applyAlignment="1">
      <alignment horizontal="center" vertical="top"/>
    </xf>
    <xf numFmtId="0" fontId="7" fillId="4" borderId="0" xfId="0" applyFont="1" applyFill="1" applyAlignment="1" applyProtection="1">
      <alignment horizontal="left" vertical="top"/>
      <protection locked="0"/>
    </xf>
    <xf numFmtId="0" fontId="7" fillId="4" borderId="0" xfId="0" applyFont="1" applyFill="1" applyAlignment="1" applyProtection="1">
      <alignment vertical="top"/>
      <protection locked="0"/>
    </xf>
    <xf numFmtId="0" fontId="7" fillId="4" borderId="0" xfId="0" applyFont="1" applyFill="1" applyAlignment="1" applyProtection="1">
      <alignment horizontal="center"/>
      <protection locked="0"/>
    </xf>
    <xf numFmtId="0" fontId="8" fillId="4" borderId="0" xfId="0" applyFont="1" applyFill="1" applyProtection="1">
      <protection locked="0"/>
    </xf>
    <xf numFmtId="0" fontId="18" fillId="4" borderId="0" xfId="0" applyFont="1" applyFill="1" applyAlignment="1">
      <alignment horizontal="left" vertical="center" indent="2"/>
    </xf>
    <xf numFmtId="49" fontId="26" fillId="9" borderId="4" xfId="0" applyNumberFormat="1" applyFont="1" applyFill="1" applyBorder="1" applyAlignment="1" applyProtection="1">
      <alignment horizontal="left" vertical="center"/>
      <protection locked="0"/>
    </xf>
    <xf numFmtId="44" fontId="8" fillId="0" borderId="15" xfId="1" applyFont="1" applyBorder="1" applyAlignment="1">
      <alignment horizontal="right" vertical="center"/>
    </xf>
    <xf numFmtId="9" fontId="8" fillId="4" borderId="5" xfId="3" applyFont="1" applyFill="1" applyBorder="1" applyAlignment="1" applyProtection="1">
      <alignment horizontal="center" vertical="center"/>
    </xf>
    <xf numFmtId="0" fontId="8" fillId="4" borderId="7" xfId="0" applyFont="1" applyFill="1" applyBorder="1" applyAlignment="1">
      <alignment vertical="center" wrapText="1"/>
    </xf>
    <xf numFmtId="0" fontId="0" fillId="0" borderId="0" xfId="0" applyAlignment="1">
      <alignment horizontal="center" wrapText="1"/>
    </xf>
    <xf numFmtId="1" fontId="8" fillId="9" borderId="35" xfId="0" applyNumberFormat="1" applyFont="1" applyFill="1" applyBorder="1" applyAlignment="1" applyProtection="1">
      <alignment horizontal="center" vertical="center" wrapText="1"/>
      <protection locked="0"/>
    </xf>
    <xf numFmtId="0" fontId="8" fillId="9" borderId="35" xfId="0" applyFont="1" applyFill="1" applyBorder="1" applyAlignment="1" applyProtection="1">
      <alignment horizontal="center" vertical="center" wrapText="1"/>
      <protection locked="0"/>
    </xf>
    <xf numFmtId="0" fontId="8" fillId="9" borderId="35" xfId="0" applyFont="1" applyFill="1" applyBorder="1" applyAlignment="1" applyProtection="1">
      <alignment horizontal="center" vertical="center"/>
      <protection locked="0"/>
    </xf>
    <xf numFmtId="0" fontId="8" fillId="9" borderId="36" xfId="0" applyFont="1" applyFill="1" applyBorder="1" applyAlignment="1" applyProtection="1">
      <alignment horizontal="center" vertical="center"/>
      <protection locked="0"/>
    </xf>
    <xf numFmtId="0" fontId="8" fillId="5" borderId="8" xfId="0" applyFont="1" applyFill="1" applyBorder="1" applyAlignment="1">
      <alignment horizontal="center" vertical="center" wrapText="1"/>
    </xf>
    <xf numFmtId="0" fontId="8" fillId="5" borderId="55" xfId="0" applyFont="1" applyFill="1" applyBorder="1" applyAlignment="1">
      <alignment horizontal="center" vertical="center" wrapText="1"/>
    </xf>
    <xf numFmtId="0" fontId="8" fillId="0" borderId="0" xfId="0" applyFont="1" applyAlignment="1" applyProtection="1">
      <alignment vertical="top"/>
      <protection locked="0"/>
    </xf>
    <xf numFmtId="0" fontId="8" fillId="9" borderId="17" xfId="0" applyFont="1" applyFill="1" applyBorder="1" applyAlignment="1" applyProtection="1">
      <alignment vertical="top"/>
      <protection locked="0"/>
    </xf>
    <xf numFmtId="44" fontId="8" fillId="4" borderId="15" xfId="1" applyFont="1" applyFill="1" applyBorder="1" applyAlignment="1" applyProtection="1">
      <alignment horizontal="left" vertical="center"/>
    </xf>
    <xf numFmtId="44" fontId="8" fillId="4" borderId="56" xfId="1" applyFont="1" applyFill="1" applyBorder="1" applyAlignment="1" applyProtection="1">
      <alignment horizontal="left" vertical="center"/>
    </xf>
    <xf numFmtId="0" fontId="8" fillId="4" borderId="5" xfId="0" applyFont="1" applyFill="1" applyBorder="1" applyAlignment="1">
      <alignment horizontal="left" vertical="center"/>
    </xf>
    <xf numFmtId="44" fontId="8" fillId="4" borderId="4" xfId="1" applyFont="1" applyFill="1" applyBorder="1" applyAlignment="1" applyProtection="1">
      <alignment horizontal="right" vertical="center"/>
    </xf>
    <xf numFmtId="9" fontId="8" fillId="0" borderId="4" xfId="3" applyFont="1" applyBorder="1" applyAlignment="1" applyProtection="1">
      <alignment horizontal="center" vertical="center"/>
    </xf>
    <xf numFmtId="165" fontId="8" fillId="4" borderId="4" xfId="1" applyNumberFormat="1" applyFont="1" applyFill="1" applyBorder="1" applyAlignment="1" applyProtection="1">
      <alignment horizontal="right" vertical="top"/>
    </xf>
    <xf numFmtId="165" fontId="8" fillId="4" borderId="15" xfId="1" applyNumberFormat="1" applyFont="1" applyFill="1" applyBorder="1" applyAlignment="1" applyProtection="1">
      <alignment horizontal="right" vertical="top"/>
    </xf>
    <xf numFmtId="165" fontId="8" fillId="4" borderId="4" xfId="1" applyNumberFormat="1" applyFont="1" applyFill="1" applyBorder="1" applyAlignment="1" applyProtection="1">
      <alignment vertical="top"/>
    </xf>
    <xf numFmtId="165" fontId="8" fillId="9" borderId="4" xfId="1" applyNumberFormat="1" applyFont="1" applyFill="1" applyBorder="1" applyAlignment="1" applyProtection="1">
      <alignment horizontal="right" vertical="top"/>
      <protection locked="0"/>
    </xf>
    <xf numFmtId="165" fontId="8" fillId="0" borderId="15" xfId="1" applyNumberFormat="1" applyFont="1" applyBorder="1" applyAlignment="1" applyProtection="1">
      <alignment horizontal="right" vertical="top"/>
    </xf>
    <xf numFmtId="165" fontId="8" fillId="4" borderId="6" xfId="1" applyNumberFormat="1" applyFont="1" applyFill="1" applyBorder="1" applyAlignment="1" applyProtection="1">
      <alignment horizontal="right" vertical="top"/>
    </xf>
    <xf numFmtId="9" fontId="16" fillId="0" borderId="0" xfId="3" applyFont="1" applyFill="1" applyBorder="1" applyAlignment="1" applyProtection="1">
      <alignment horizontal="center" vertical="center"/>
      <protection locked="0"/>
    </xf>
    <xf numFmtId="0" fontId="8" fillId="0" borderId="4" xfId="3" applyNumberFormat="1" applyFont="1" applyBorder="1" applyAlignment="1" applyProtection="1">
      <alignment horizontal="right" vertical="center"/>
    </xf>
    <xf numFmtId="14" fontId="8" fillId="9" borderId="2" xfId="0" applyNumberFormat="1" applyFont="1" applyFill="1" applyBorder="1" applyAlignment="1" applyProtection="1">
      <alignment horizontal="center" vertical="center"/>
      <protection locked="0"/>
    </xf>
    <xf numFmtId="0" fontId="26" fillId="4" borderId="5" xfId="0" applyFont="1" applyFill="1" applyBorder="1" applyAlignment="1">
      <alignment horizontal="right" vertical="center" wrapText="1"/>
    </xf>
    <xf numFmtId="49" fontId="8" fillId="0" borderId="0" xfId="0" applyNumberFormat="1" applyFont="1" applyAlignment="1" applyProtection="1">
      <alignment vertical="center"/>
      <protection locked="0"/>
    </xf>
    <xf numFmtId="0" fontId="17" fillId="4" borderId="0" xfId="0" applyFont="1" applyFill="1" applyAlignment="1">
      <alignment vertical="center" wrapText="1"/>
    </xf>
    <xf numFmtId="0" fontId="16" fillId="0" borderId="0" xfId="0" applyFont="1" applyAlignment="1">
      <alignment horizontal="left" vertical="center"/>
    </xf>
    <xf numFmtId="0" fontId="8" fillId="0" borderId="3" xfId="1" applyNumberFormat="1" applyFont="1" applyBorder="1" applyAlignment="1" applyProtection="1">
      <alignment horizontal="center" vertical="center"/>
    </xf>
    <xf numFmtId="44" fontId="8" fillId="4" borderId="3" xfId="1" applyFont="1" applyFill="1" applyBorder="1" applyAlignment="1" applyProtection="1">
      <alignment vertical="center"/>
    </xf>
    <xf numFmtId="0" fontId="8" fillId="0" borderId="0" xfId="1" applyNumberFormat="1" applyFont="1" applyBorder="1" applyAlignment="1" applyProtection="1">
      <alignment horizontal="right" vertical="top"/>
    </xf>
    <xf numFmtId="0" fontId="8" fillId="0" borderId="0" xfId="1" applyNumberFormat="1" applyFont="1" applyBorder="1" applyAlignment="1" applyProtection="1">
      <alignment vertical="top"/>
    </xf>
    <xf numFmtId="49" fontId="24" fillId="4" borderId="0" xfId="0" applyNumberFormat="1" applyFont="1" applyFill="1" applyAlignment="1">
      <alignment horizontal="left"/>
    </xf>
    <xf numFmtId="0" fontId="24" fillId="4" borderId="0" xfId="0" applyFont="1" applyFill="1"/>
    <xf numFmtId="0" fontId="49" fillId="4" borderId="0" xfId="0" applyFont="1" applyFill="1"/>
    <xf numFmtId="49" fontId="49" fillId="4" borderId="0" xfId="0" applyNumberFormat="1" applyFont="1" applyFill="1" applyAlignment="1">
      <alignment horizontal="left"/>
    </xf>
    <xf numFmtId="0" fontId="50" fillId="4" borderId="0" xfId="0" applyFont="1" applyFill="1"/>
    <xf numFmtId="49" fontId="53" fillId="4" borderId="0" xfId="0" applyNumberFormat="1" applyFont="1" applyFill="1" applyAlignment="1">
      <alignment horizontal="left"/>
    </xf>
    <xf numFmtId="0" fontId="53" fillId="4" borderId="0" xfId="0" applyFont="1" applyFill="1"/>
    <xf numFmtId="0" fontId="54" fillId="4" borderId="0" xfId="0" applyFont="1" applyFill="1"/>
    <xf numFmtId="49" fontId="54" fillId="4" borderId="0" xfId="0" applyNumberFormat="1" applyFont="1" applyFill="1" applyAlignment="1">
      <alignment horizontal="left"/>
    </xf>
    <xf numFmtId="0" fontId="7" fillId="0" borderId="0" xfId="0" applyFont="1" applyAlignment="1" applyProtection="1">
      <alignment vertical="center"/>
      <protection locked="0"/>
    </xf>
    <xf numFmtId="166" fontId="8" fillId="4" borderId="7" xfId="3" applyNumberFormat="1" applyFont="1" applyFill="1" applyBorder="1" applyAlignment="1">
      <alignment horizontal="left"/>
    </xf>
    <xf numFmtId="166" fontId="8" fillId="4" borderId="11" xfId="3" applyNumberFormat="1" applyFont="1" applyFill="1" applyBorder="1" applyAlignment="1">
      <alignment horizontal="left"/>
    </xf>
    <xf numFmtId="0" fontId="8" fillId="9" borderId="4" xfId="0" applyFont="1" applyFill="1" applyBorder="1" applyAlignment="1" applyProtection="1">
      <alignment horizontal="center" vertical="center"/>
      <protection locked="0"/>
    </xf>
    <xf numFmtId="166" fontId="8" fillId="9" borderId="4" xfId="3" applyNumberFormat="1" applyFont="1" applyFill="1" applyBorder="1" applyAlignment="1" applyProtection="1">
      <alignment horizontal="center" vertical="center"/>
      <protection locked="0"/>
    </xf>
    <xf numFmtId="0" fontId="8" fillId="9" borderId="2" xfId="0" applyFont="1" applyFill="1" applyBorder="1" applyAlignment="1" applyProtection="1">
      <alignment horizontal="left" vertical="center"/>
      <protection locked="0"/>
    </xf>
    <xf numFmtId="0" fontId="8" fillId="9" borderId="4" xfId="0" applyFont="1" applyFill="1" applyBorder="1" applyAlignment="1" applyProtection="1">
      <alignment horizontal="center" vertical="center" wrapText="1"/>
      <protection locked="0"/>
    </xf>
    <xf numFmtId="0" fontId="8"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4" borderId="3" xfId="0" applyFont="1" applyFill="1" applyBorder="1" applyAlignment="1">
      <alignment horizontal="left"/>
    </xf>
    <xf numFmtId="0" fontId="8" fillId="4" borderId="12" xfId="0" applyFont="1" applyFill="1" applyBorder="1" applyAlignment="1">
      <alignment horizontal="left"/>
    </xf>
    <xf numFmtId="0" fontId="8" fillId="9" borderId="7" xfId="0" applyFont="1" applyFill="1" applyBorder="1" applyAlignment="1" applyProtection="1">
      <alignment horizontal="center" vertical="center"/>
      <protection locked="0"/>
    </xf>
    <xf numFmtId="0" fontId="8" fillId="9" borderId="11" xfId="0" applyFont="1" applyFill="1" applyBorder="1" applyAlignment="1" applyProtection="1">
      <alignment horizontal="center" vertical="center"/>
      <protection locked="0"/>
    </xf>
    <xf numFmtId="0" fontId="8" fillId="4" borderId="0" xfId="0" applyFont="1" applyFill="1" applyAlignment="1">
      <alignment horizontal="left" vertical="center"/>
    </xf>
    <xf numFmtId="0" fontId="8" fillId="4" borderId="3" xfId="0" applyFont="1" applyFill="1" applyBorder="1" applyAlignment="1">
      <alignment horizontal="left" vertical="center"/>
    </xf>
    <xf numFmtId="0" fontId="8" fillId="0" borderId="3" xfId="0" applyFont="1" applyBorder="1" applyAlignment="1">
      <alignment horizontal="left" vertical="center"/>
    </xf>
    <xf numFmtId="0" fontId="8" fillId="9" borderId="2" xfId="0" applyFont="1" applyFill="1" applyBorder="1" applyAlignment="1" applyProtection="1">
      <alignment vertical="center"/>
      <protection locked="0"/>
    </xf>
    <xf numFmtId="0" fontId="4" fillId="4" borderId="0" xfId="0" applyFont="1" applyFill="1" applyAlignment="1">
      <alignment horizontal="left"/>
    </xf>
    <xf numFmtId="0" fontId="3" fillId="4" borderId="0" xfId="0" applyFont="1" applyFill="1" applyAlignment="1">
      <alignment horizontal="left"/>
    </xf>
    <xf numFmtId="0" fontId="7" fillId="0" borderId="0" xfId="0" applyFont="1" applyAlignment="1">
      <alignment horizontal="left" vertical="center" wrapText="1"/>
    </xf>
    <xf numFmtId="0" fontId="25" fillId="4" borderId="23" xfId="0" applyFont="1" applyFill="1" applyBorder="1" applyAlignment="1">
      <alignment horizontal="center" vertical="center"/>
    </xf>
    <xf numFmtId="0" fontId="25" fillId="4" borderId="24" xfId="0" applyFont="1" applyFill="1" applyBorder="1" applyAlignment="1">
      <alignment horizontal="center" vertical="center"/>
    </xf>
    <xf numFmtId="0" fontId="25" fillId="4" borderId="25"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27" xfId="0" applyFont="1" applyFill="1" applyBorder="1" applyAlignment="1">
      <alignment horizontal="center" vertical="center"/>
    </xf>
    <xf numFmtId="0" fontId="25" fillId="4" borderId="18"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49" fontId="8" fillId="11" borderId="2" xfId="0"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174" fontId="8" fillId="11" borderId="2" xfId="0" applyNumberFormat="1" applyFont="1" applyFill="1" applyBorder="1" applyAlignment="1" applyProtection="1">
      <alignment horizontal="center" vertical="center"/>
      <protection locked="0"/>
    </xf>
    <xf numFmtId="2" fontId="8" fillId="11" borderId="2" xfId="5"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xf>
    <xf numFmtId="0" fontId="7" fillId="4" borderId="0" xfId="0" applyFont="1" applyFill="1" applyAlignment="1">
      <alignment horizontal="left" vertical="center"/>
    </xf>
    <xf numFmtId="0" fontId="7" fillId="4" borderId="0" xfId="0" applyFont="1" applyFill="1" applyAlignment="1">
      <alignment horizontal="center" vertical="center" wrapText="1"/>
    </xf>
    <xf numFmtId="0" fontId="18" fillId="4" borderId="0" xfId="0" applyFont="1" applyFill="1" applyAlignment="1">
      <alignment horizontal="center" vertical="center" wrapText="1"/>
    </xf>
    <xf numFmtId="0" fontId="7" fillId="4" borderId="0" xfId="0" applyFont="1" applyFill="1" applyAlignment="1">
      <alignment horizontal="left" vertical="center" wrapText="1"/>
    </xf>
    <xf numFmtId="0" fontId="0" fillId="0" borderId="0" xfId="0" applyAlignment="1">
      <alignment vertical="center" wrapText="1"/>
    </xf>
    <xf numFmtId="0" fontId="0" fillId="0" borderId="0" xfId="0" applyAlignment="1">
      <alignment vertical="center"/>
    </xf>
    <xf numFmtId="0" fontId="8" fillId="11" borderId="4" xfId="0" applyFont="1" applyFill="1" applyBorder="1" applyAlignment="1" applyProtection="1">
      <alignment horizontal="center" vertical="center"/>
      <protection locked="0"/>
    </xf>
    <xf numFmtId="0" fontId="8" fillId="0" borderId="4" xfId="0" applyFont="1" applyBorder="1" applyAlignment="1">
      <alignment horizontal="center" vertical="center"/>
    </xf>
    <xf numFmtId="44" fontId="8" fillId="9" borderId="4" xfId="0" applyNumberFormat="1" applyFont="1" applyFill="1" applyBorder="1" applyAlignment="1" applyProtection="1">
      <alignment horizontal="center" vertical="center"/>
      <protection locked="0"/>
    </xf>
    <xf numFmtId="0" fontId="8" fillId="4" borderId="0" xfId="0" applyFont="1" applyFill="1" applyAlignment="1">
      <alignment horizontal="left" vertical="center" wrapText="1"/>
    </xf>
    <xf numFmtId="0" fontId="7" fillId="4" borderId="0" xfId="0" applyFont="1" applyFill="1" applyAlignment="1">
      <alignment horizontal="left" vertical="center" wrapText="1" indent="2"/>
    </xf>
    <xf numFmtId="0" fontId="8" fillId="0" borderId="4" xfId="0" applyFont="1" applyBorder="1" applyAlignment="1">
      <alignment horizontal="center" vertical="center" wrapText="1"/>
    </xf>
    <xf numFmtId="0" fontId="7" fillId="4" borderId="0" xfId="0" applyFont="1" applyFill="1" applyAlignment="1">
      <alignment horizontal="justify" vertical="center" wrapText="1"/>
    </xf>
    <xf numFmtId="0" fontId="8" fillId="4" borderId="0" xfId="0" applyFont="1" applyFill="1" applyAlignment="1">
      <alignment horizontal="center" vertical="center" wrapText="1"/>
    </xf>
    <xf numFmtId="0" fontId="43" fillId="4" borderId="0" xfId="4" applyFont="1" applyFill="1" applyAlignment="1" applyProtection="1">
      <alignment horizontal="left" vertical="center"/>
      <protection locked="0"/>
    </xf>
    <xf numFmtId="0" fontId="38" fillId="4" borderId="0" xfId="0" applyFont="1" applyFill="1" applyAlignment="1">
      <alignment horizontal="left" vertical="center" wrapText="1"/>
    </xf>
    <xf numFmtId="0" fontId="34" fillId="4" borderId="0" xfId="0" applyFont="1" applyFill="1" applyAlignment="1">
      <alignment horizontal="left" vertical="center" wrapText="1"/>
    </xf>
    <xf numFmtId="0" fontId="30" fillId="4" borderId="0" xfId="0" applyFont="1" applyFill="1" applyAlignment="1">
      <alignment horizontal="left" vertical="center"/>
    </xf>
    <xf numFmtId="0" fontId="34" fillId="4" borderId="0" xfId="0" applyFont="1" applyFill="1" applyAlignment="1">
      <alignment horizontal="justify" vertical="center" wrapText="1"/>
    </xf>
    <xf numFmtId="0" fontId="30" fillId="4" borderId="0" xfId="0" applyFont="1" applyFill="1" applyAlignment="1">
      <alignment horizontal="left" vertical="center" wrapText="1"/>
    </xf>
    <xf numFmtId="0" fontId="34" fillId="4" borderId="0" xfId="0" applyFont="1" applyFill="1" applyAlignment="1">
      <alignment horizontal="left" vertical="center"/>
    </xf>
    <xf numFmtId="0" fontId="34" fillId="4" borderId="0" xfId="0" applyFont="1" applyFill="1" applyAlignment="1">
      <alignment vertical="center" wrapText="1"/>
    </xf>
    <xf numFmtId="0" fontId="7" fillId="4" borderId="0" xfId="0" applyFont="1" applyFill="1"/>
    <xf numFmtId="0" fontId="42" fillId="4" borderId="0" xfId="4" applyFont="1" applyFill="1" applyBorder="1" applyAlignment="1" applyProtection="1">
      <alignment horizontal="left"/>
      <protection locked="0"/>
    </xf>
    <xf numFmtId="0" fontId="42" fillId="0" borderId="0" xfId="4" applyFont="1" applyFill="1" applyAlignment="1" applyProtection="1">
      <alignment horizontal="left" vertical="center"/>
      <protection locked="0"/>
    </xf>
    <xf numFmtId="0" fontId="42" fillId="4" borderId="0" xfId="4" applyFont="1" applyFill="1" applyAlignment="1" applyProtection="1">
      <alignment horizontal="left" vertical="center"/>
      <protection locked="0"/>
    </xf>
    <xf numFmtId="0" fontId="42" fillId="4" borderId="0" xfId="4" applyFont="1" applyFill="1" applyAlignment="1" applyProtection="1">
      <alignment horizontal="left" vertical="center" wrapText="1"/>
      <protection locked="0"/>
    </xf>
    <xf numFmtId="0" fontId="18" fillId="0" borderId="0" xfId="0" applyFont="1" applyAlignment="1">
      <alignment horizontal="left" vertical="center" wrapText="1" readingOrder="1"/>
    </xf>
    <xf numFmtId="0" fontId="7" fillId="0" borderId="4" xfId="0" applyFont="1" applyBorder="1" applyAlignment="1">
      <alignment horizontal="left" vertical="top"/>
    </xf>
    <xf numFmtId="0" fontId="8" fillId="17" borderId="0" xfId="0" applyFont="1" applyFill="1" applyAlignment="1">
      <alignment horizontal="left" vertical="top" wrapText="1"/>
    </xf>
    <xf numFmtId="0" fontId="7" fillId="0" borderId="0" xfId="0" applyFont="1" applyAlignment="1">
      <alignment horizontal="center"/>
    </xf>
    <xf numFmtId="0" fontId="8" fillId="0" borderId="0" xfId="0" applyFont="1" applyAlignment="1">
      <alignment horizontal="left" vertical="top" wrapText="1"/>
    </xf>
    <xf numFmtId="0" fontId="7" fillId="0" borderId="4" xfId="0" applyFont="1" applyBorder="1" applyAlignment="1">
      <alignment horizontal="left" vertical="top" wrapText="1"/>
    </xf>
    <xf numFmtId="0" fontId="7" fillId="4" borderId="0" xfId="0" applyFont="1" applyFill="1" applyAlignment="1">
      <alignment horizontal="center" wrapText="1"/>
    </xf>
    <xf numFmtId="0" fontId="8" fillId="4" borderId="0" xfId="0" applyFont="1" applyFill="1" applyAlignment="1">
      <alignment horizontal="left" vertical="top" wrapText="1"/>
    </xf>
    <xf numFmtId="0" fontId="7" fillId="4"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7" fillId="4" borderId="13" xfId="0" applyFont="1" applyFill="1" applyBorder="1" applyAlignment="1">
      <alignment horizontal="left" vertical="center"/>
    </xf>
    <xf numFmtId="0" fontId="8" fillId="3" borderId="7" xfId="0" applyFont="1" applyFill="1" applyBorder="1" applyAlignment="1">
      <alignment horizontal="center" vertical="center"/>
    </xf>
    <xf numFmtId="0" fontId="8" fillId="3" borderId="11" xfId="0" applyFont="1" applyFill="1" applyBorder="1" applyAlignment="1">
      <alignment horizontal="center" vertical="center"/>
    </xf>
    <xf numFmtId="14" fontId="8" fillId="9" borderId="7" xfId="0" applyNumberFormat="1" applyFont="1" applyFill="1" applyBorder="1" applyAlignment="1" applyProtection="1">
      <alignment horizontal="center" vertical="center"/>
      <protection locked="0"/>
    </xf>
    <xf numFmtId="14" fontId="8" fillId="9" borderId="11" xfId="0" applyNumberFormat="1" applyFont="1" applyFill="1" applyBorder="1" applyAlignment="1" applyProtection="1">
      <alignment horizontal="center" vertical="center"/>
      <protection locked="0"/>
    </xf>
    <xf numFmtId="0" fontId="43" fillId="17" borderId="0" xfId="4" applyFont="1" applyFill="1" applyBorder="1" applyAlignment="1" applyProtection="1">
      <alignment horizontal="left" vertical="top" wrapText="1"/>
      <protection locked="0"/>
    </xf>
    <xf numFmtId="0" fontId="8" fillId="17" borderId="0" xfId="0" applyFont="1" applyFill="1" applyAlignment="1" applyProtection="1">
      <alignment horizontal="left" vertical="top" wrapText="1"/>
      <protection locked="0"/>
    </xf>
    <xf numFmtId="49" fontId="8" fillId="9" borderId="22" xfId="0" applyNumberFormat="1" applyFont="1" applyFill="1" applyBorder="1" applyAlignment="1" applyProtection="1">
      <alignment horizontal="center" vertical="center" wrapText="1"/>
      <protection locked="0"/>
    </xf>
    <xf numFmtId="49" fontId="8" fillId="9" borderId="4" xfId="0" applyNumberFormat="1" applyFont="1" applyFill="1" applyBorder="1" applyAlignment="1" applyProtection="1">
      <alignment horizontal="center" vertical="center" wrapText="1"/>
      <protection locked="0"/>
    </xf>
    <xf numFmtId="49" fontId="8" fillId="9" borderId="37" xfId="0" applyNumberFormat="1" applyFont="1" applyFill="1" applyBorder="1" applyAlignment="1" applyProtection="1">
      <alignment horizontal="center" vertical="center" wrapText="1"/>
      <protection locked="0"/>
    </xf>
    <xf numFmtId="0" fontId="20" fillId="0" borderId="0" xfId="0" applyFont="1" applyAlignment="1">
      <alignment horizontal="center" wrapText="1"/>
    </xf>
    <xf numFmtId="0" fontId="20" fillId="0" borderId="0" xfId="0" applyFont="1" applyAlignment="1">
      <alignment horizontal="center" vertical="center" wrapText="1"/>
    </xf>
    <xf numFmtId="0" fontId="8" fillId="4" borderId="0" xfId="0" applyFont="1" applyFill="1" applyAlignment="1">
      <alignment horizontal="center"/>
    </xf>
    <xf numFmtId="0" fontId="8" fillId="4" borderId="0" xfId="0" applyFont="1" applyFill="1"/>
    <xf numFmtId="0" fontId="8" fillId="17" borderId="0" xfId="0" applyFont="1" applyFill="1" applyAlignment="1">
      <alignment horizontal="left" vertical="center" wrapText="1"/>
    </xf>
    <xf numFmtId="0" fontId="8" fillId="14" borderId="0" xfId="0" applyFont="1" applyFill="1" applyAlignment="1">
      <alignment horizontal="left" vertical="top" wrapText="1"/>
    </xf>
    <xf numFmtId="0" fontId="17" fillId="4" borderId="0" xfId="0" applyFont="1" applyFill="1" applyAlignment="1">
      <alignment vertical="center"/>
    </xf>
    <xf numFmtId="0" fontId="7" fillId="4" borderId="0" xfId="0" applyFont="1" applyFill="1" applyAlignment="1">
      <alignment vertical="center"/>
    </xf>
    <xf numFmtId="0" fontId="8" fillId="3" borderId="8" xfId="0" applyFont="1" applyFill="1" applyBorder="1" applyAlignment="1">
      <alignment horizontal="center" vertical="center" wrapText="1"/>
    </xf>
    <xf numFmtId="49" fontId="8" fillId="9" borderId="33" xfId="0" applyNumberFormat="1" applyFont="1" applyFill="1" applyBorder="1" applyAlignment="1" applyProtection="1">
      <alignment horizontal="center" vertical="center" wrapText="1"/>
      <protection locked="0"/>
    </xf>
    <xf numFmtId="49" fontId="8" fillId="9" borderId="34" xfId="0" applyNumberFormat="1" applyFont="1" applyFill="1" applyBorder="1" applyAlignment="1" applyProtection="1">
      <alignment horizontal="center" vertical="center" wrapText="1"/>
      <protection locked="0"/>
    </xf>
    <xf numFmtId="49" fontId="8" fillId="9" borderId="35" xfId="0" applyNumberFormat="1" applyFont="1" applyFill="1" applyBorder="1" applyAlignment="1" applyProtection="1">
      <alignment horizontal="center" vertical="center" wrapText="1"/>
      <protection locked="0"/>
    </xf>
    <xf numFmtId="0" fontId="8" fillId="3" borderId="54" xfId="0" applyFont="1" applyFill="1" applyBorder="1" applyAlignment="1">
      <alignment horizontal="center" vertical="center" wrapText="1"/>
    </xf>
    <xf numFmtId="0" fontId="8" fillId="12" borderId="35" xfId="0" applyFont="1" applyFill="1" applyBorder="1" applyAlignment="1">
      <alignment horizontal="center" vertical="center"/>
    </xf>
    <xf numFmtId="0" fontId="8" fillId="12" borderId="36" xfId="0" applyFont="1" applyFill="1" applyBorder="1" applyAlignment="1">
      <alignment horizontal="center" vertical="center"/>
    </xf>
    <xf numFmtId="0" fontId="8" fillId="12" borderId="34" xfId="0" applyFont="1" applyFill="1" applyBorder="1" applyAlignment="1">
      <alignment vertical="center"/>
    </xf>
    <xf numFmtId="0" fontId="8" fillId="12" borderId="35" xfId="0" applyFont="1" applyFill="1" applyBorder="1" applyAlignment="1">
      <alignment vertical="center"/>
    </xf>
    <xf numFmtId="164" fontId="7" fillId="4" borderId="0" xfId="0" applyNumberFormat="1" applyFont="1" applyFill="1" applyAlignment="1">
      <alignment horizontal="left" vertical="top"/>
    </xf>
    <xf numFmtId="0" fontId="8" fillId="4" borderId="0" xfId="0" applyFont="1" applyFill="1" applyAlignment="1">
      <alignment horizontal="justify" vertical="top" wrapText="1"/>
    </xf>
    <xf numFmtId="0" fontId="8" fillId="4" borderId="0" xfId="0" applyFont="1" applyFill="1" applyAlignment="1">
      <alignment horizontal="left" wrapText="1"/>
    </xf>
    <xf numFmtId="0" fontId="8" fillId="9" borderId="28" xfId="0" applyFont="1" applyFill="1" applyBorder="1" applyAlignment="1" applyProtection="1">
      <alignment horizontal="center" vertical="center"/>
      <protection locked="0"/>
    </xf>
    <xf numFmtId="0" fontId="8" fillId="9" borderId="29" xfId="0" applyFont="1" applyFill="1" applyBorder="1" applyAlignment="1" applyProtection="1">
      <alignment horizontal="center" vertical="center"/>
      <protection locked="0"/>
    </xf>
    <xf numFmtId="0" fontId="7" fillId="4" borderId="0" xfId="0" applyFont="1" applyFill="1" applyAlignment="1">
      <alignment horizontal="center"/>
    </xf>
    <xf numFmtId="0" fontId="7" fillId="4" borderId="0" xfId="0" applyFont="1" applyFill="1" applyAlignment="1">
      <alignment horizontal="left"/>
    </xf>
    <xf numFmtId="0" fontId="8" fillId="9" borderId="2" xfId="0" applyFont="1" applyFill="1" applyBorder="1" applyAlignment="1" applyProtection="1">
      <alignment horizontal="center" vertical="center"/>
      <protection locked="0"/>
    </xf>
    <xf numFmtId="0" fontId="8" fillId="4" borderId="0" xfId="0" applyFont="1" applyFill="1" applyAlignment="1">
      <alignment horizontal="justify" vertical="center" wrapText="1"/>
    </xf>
    <xf numFmtId="0" fontId="8" fillId="4" borderId="0" xfId="0" applyFont="1" applyFill="1" applyAlignment="1">
      <alignment horizontal="justify" vertical="center"/>
    </xf>
    <xf numFmtId="0" fontId="8" fillId="4" borderId="0" xfId="0" applyFont="1" applyFill="1" applyAlignment="1">
      <alignment horizontal="center" vertical="center"/>
    </xf>
    <xf numFmtId="0" fontId="50" fillId="4" borderId="0" xfId="0" applyFont="1" applyFill="1" applyAlignment="1">
      <alignment horizontal="left" wrapText="1"/>
    </xf>
    <xf numFmtId="0" fontId="24" fillId="4" borderId="0" xfId="0" applyFont="1" applyFill="1" applyAlignment="1">
      <alignment horizontal="left" wrapText="1"/>
    </xf>
    <xf numFmtId="0" fontId="8" fillId="4" borderId="31" xfId="0" applyFont="1" applyFill="1" applyBorder="1" applyAlignment="1">
      <alignment horizontal="left" vertical="center" wrapText="1"/>
    </xf>
    <xf numFmtId="0" fontId="8" fillId="0" borderId="0" xfId="0" applyFont="1" applyAlignment="1">
      <alignment horizontal="left" vertical="center" wrapText="1"/>
    </xf>
    <xf numFmtId="0" fontId="8" fillId="0" borderId="31" xfId="0" applyFont="1" applyBorder="1" applyAlignment="1">
      <alignment horizontal="left" vertical="center" wrapText="1"/>
    </xf>
    <xf numFmtId="42" fontId="7" fillId="4" borderId="0" xfId="1" applyNumberFormat="1" applyFont="1" applyFill="1" applyAlignment="1" applyProtection="1">
      <alignment horizontal="left" vertical="center" wrapText="1"/>
    </xf>
    <xf numFmtId="42" fontId="7" fillId="4" borderId="31" xfId="1" applyNumberFormat="1" applyFont="1" applyFill="1" applyBorder="1" applyAlignment="1" applyProtection="1">
      <alignment horizontal="left" vertical="center" wrapText="1"/>
    </xf>
    <xf numFmtId="0" fontId="8" fillId="3" borderId="0" xfId="0" applyFont="1" applyFill="1" applyAlignment="1">
      <alignment horizontal="left" vertical="center" wrapText="1"/>
    </xf>
    <xf numFmtId="0" fontId="8" fillId="3" borderId="13"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31" xfId="0" applyFont="1" applyFill="1" applyBorder="1" applyAlignment="1">
      <alignment horizontal="left" vertical="center"/>
    </xf>
    <xf numFmtId="0" fontId="16" fillId="4" borderId="0" xfId="0" applyFont="1" applyFill="1" applyAlignment="1">
      <alignment horizontal="center" vertical="top" wrapText="1"/>
    </xf>
    <xf numFmtId="0" fontId="8" fillId="0" borderId="0" xfId="0" applyFont="1" applyAlignment="1">
      <alignment horizontal="justify" vertical="center" wrapText="1"/>
    </xf>
    <xf numFmtId="0" fontId="8" fillId="3" borderId="0" xfId="0" applyFont="1" applyFill="1" applyAlignment="1">
      <alignment horizontal="left" vertical="center"/>
    </xf>
    <xf numFmtId="0" fontId="8" fillId="3" borderId="13" xfId="0" applyFont="1" applyFill="1" applyBorder="1" applyAlignment="1">
      <alignment horizontal="left" vertical="center"/>
    </xf>
    <xf numFmtId="0" fontId="22" fillId="4" borderId="0" xfId="0" applyFont="1" applyFill="1" applyAlignment="1">
      <alignment horizontal="left" vertical="center" wrapText="1"/>
    </xf>
    <xf numFmtId="0" fontId="16" fillId="4" borderId="0" xfId="0" applyFont="1" applyFill="1" applyAlignment="1">
      <alignment horizontal="center" vertical="center" wrapText="1"/>
    </xf>
    <xf numFmtId="0" fontId="16" fillId="4" borderId="13"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7" xfId="0" applyFont="1" applyFill="1" applyBorder="1" applyAlignment="1">
      <alignment horizontal="center" vertical="center"/>
    </xf>
    <xf numFmtId="0" fontId="8" fillId="12" borderId="5" xfId="0" applyFont="1" applyFill="1" applyBorder="1" applyAlignment="1">
      <alignment horizontal="center" vertical="center"/>
    </xf>
    <xf numFmtId="0" fontId="8" fillId="12" borderId="11" xfId="0" applyFont="1" applyFill="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49" fontId="8" fillId="4" borderId="0" xfId="0" applyNumberFormat="1" applyFont="1" applyFill="1" applyAlignment="1">
      <alignment horizontal="left" vertical="center"/>
    </xf>
    <xf numFmtId="49" fontId="8" fillId="9" borderId="5" xfId="0" applyNumberFormat="1" applyFont="1" applyFill="1" applyBorder="1" applyAlignment="1" applyProtection="1">
      <alignment horizontal="left" vertical="center"/>
      <protection locked="0"/>
    </xf>
    <xf numFmtId="49" fontId="8" fillId="9" borderId="11" xfId="0" applyNumberFormat="1" applyFont="1" applyFill="1" applyBorder="1" applyAlignment="1" applyProtection="1">
      <alignment horizontal="left" vertical="center"/>
      <protection locked="0"/>
    </xf>
    <xf numFmtId="0" fontId="8" fillId="12" borderId="7"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7" xfId="0" applyFont="1" applyFill="1" applyBorder="1" applyAlignment="1">
      <alignment horizontal="left" vertical="center"/>
    </xf>
    <xf numFmtId="0" fontId="8" fillId="4" borderId="5" xfId="0" applyFont="1" applyFill="1" applyBorder="1" applyAlignment="1">
      <alignment horizontal="left"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4" borderId="7"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11" xfId="0" applyFont="1" applyBorder="1" applyAlignment="1">
      <alignment horizontal="left" vertical="center" wrapText="1"/>
    </xf>
    <xf numFmtId="49" fontId="8" fillId="4" borderId="5" xfId="0" applyNumberFormat="1" applyFont="1" applyFill="1" applyBorder="1" applyAlignment="1">
      <alignment horizontal="left" vertical="center"/>
    </xf>
    <xf numFmtId="49" fontId="8" fillId="4" borderId="11" xfId="0" applyNumberFormat="1" applyFont="1" applyFill="1" applyBorder="1" applyAlignment="1">
      <alignment horizontal="left" vertical="center"/>
    </xf>
    <xf numFmtId="0" fontId="8" fillId="3" borderId="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3" xfId="0" applyFont="1" applyFill="1" applyBorder="1" applyAlignment="1">
      <alignment horizontal="center" vertical="center" wrapText="1"/>
    </xf>
    <xf numFmtId="44" fontId="8" fillId="9" borderId="7" xfId="0" applyNumberFormat="1" applyFont="1" applyFill="1" applyBorder="1" applyAlignment="1" applyProtection="1">
      <alignment horizontal="right" vertical="center"/>
      <protection locked="0"/>
    </xf>
    <xf numFmtId="44" fontId="8" fillId="9" borderId="11" xfId="0" applyNumberFormat="1" applyFont="1" applyFill="1" applyBorder="1" applyAlignment="1" applyProtection="1">
      <alignment horizontal="right" vertical="center"/>
      <protection locked="0"/>
    </xf>
    <xf numFmtId="0" fontId="8" fillId="0" borderId="7" xfId="0" applyFont="1" applyBorder="1" applyAlignment="1">
      <alignment horizontal="left" vertical="center" wrapText="1"/>
    </xf>
    <xf numFmtId="0" fontId="8" fillId="0" borderId="5" xfId="0" applyFont="1" applyBorder="1" applyAlignment="1">
      <alignment horizontal="left" vertical="center"/>
    </xf>
    <xf numFmtId="0" fontId="7" fillId="3" borderId="7" xfId="0" applyFont="1" applyFill="1" applyBorder="1" applyAlignment="1">
      <alignment vertical="center"/>
    </xf>
    <xf numFmtId="0" fontId="7" fillId="3" borderId="5" xfId="0" applyFont="1" applyFill="1" applyBorder="1" applyAlignment="1">
      <alignment vertical="center"/>
    </xf>
    <xf numFmtId="0" fontId="7" fillId="3" borderId="11" xfId="0" applyFont="1" applyFill="1" applyBorder="1" applyAlignment="1">
      <alignment vertical="center"/>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0" fontId="7" fillId="0" borderId="4" xfId="0" applyFont="1" applyBorder="1" applyAlignment="1">
      <alignment horizontal="left" vertical="center" wrapText="1"/>
    </xf>
    <xf numFmtId="0" fontId="8" fillId="12"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4" borderId="2" xfId="0" applyFont="1" applyFill="1" applyBorder="1" applyAlignment="1">
      <alignment horizontal="justify"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4" borderId="0" xfId="0" applyFont="1" applyFill="1" applyAlignment="1">
      <alignment horizontal="center" vertical="center"/>
    </xf>
    <xf numFmtId="0" fontId="7" fillId="4" borderId="4" xfId="0" applyFont="1" applyFill="1" applyBorder="1" applyAlignment="1">
      <alignment horizontal="left" vertical="center" wrapText="1"/>
    </xf>
    <xf numFmtId="14" fontId="8" fillId="9" borderId="5" xfId="0" applyNumberFormat="1" applyFont="1" applyFill="1" applyBorder="1" applyAlignment="1" applyProtection="1">
      <alignment horizontal="center" vertical="center"/>
      <protection locked="0"/>
    </xf>
    <xf numFmtId="0" fontId="8" fillId="9" borderId="5" xfId="0" applyFont="1" applyFill="1" applyBorder="1" applyAlignment="1" applyProtection="1">
      <alignment horizontal="center" vertical="center"/>
      <protection locked="0"/>
    </xf>
    <xf numFmtId="0" fontId="8" fillId="3" borderId="4" xfId="0" applyFont="1" applyFill="1" applyBorder="1" applyAlignment="1">
      <alignment horizontal="center" vertical="center"/>
    </xf>
    <xf numFmtId="0" fontId="7" fillId="4" borderId="7" xfId="0" applyFont="1" applyFill="1" applyBorder="1" applyAlignment="1">
      <alignment horizontal="left" vertical="center"/>
    </xf>
    <xf numFmtId="0" fontId="7" fillId="4" borderId="5" xfId="0" applyFont="1" applyFill="1" applyBorder="1" applyAlignment="1">
      <alignment horizontal="left" vertical="center"/>
    </xf>
    <xf numFmtId="0" fontId="7" fillId="4" borderId="11" xfId="0" applyFont="1" applyFill="1" applyBorder="1" applyAlignment="1">
      <alignment horizontal="left" vertical="center"/>
    </xf>
    <xf numFmtId="0" fontId="8" fillId="12" borderId="4" xfId="0" applyFont="1" applyFill="1" applyBorder="1" applyAlignment="1">
      <alignment horizontal="center" vertical="center" wrapText="1"/>
    </xf>
    <xf numFmtId="0" fontId="8" fillId="4" borderId="0" xfId="0" applyFont="1" applyFill="1" applyAlignment="1">
      <alignment horizontal="left" vertical="center" wrapText="1" indent="1"/>
    </xf>
    <xf numFmtId="0" fontId="8" fillId="14" borderId="0" xfId="0" applyFont="1" applyFill="1" applyAlignment="1">
      <alignment horizontal="left" vertical="center" wrapText="1"/>
    </xf>
    <xf numFmtId="0" fontId="8" fillId="9" borderId="2" xfId="0" applyFont="1" applyFill="1" applyBorder="1" applyAlignment="1" applyProtection="1">
      <alignment horizontal="left" vertical="center" wrapText="1"/>
      <protection locked="0"/>
    </xf>
    <xf numFmtId="0" fontId="8" fillId="9" borderId="5" xfId="0" applyFont="1" applyFill="1" applyBorder="1" applyAlignment="1" applyProtection="1">
      <alignment horizontal="left" vertical="center"/>
      <protection locked="0"/>
    </xf>
    <xf numFmtId="0" fontId="8" fillId="11" borderId="2" xfId="0" applyFont="1" applyFill="1" applyBorder="1" applyAlignment="1" applyProtection="1">
      <alignment horizontal="center" vertical="center"/>
      <protection locked="0"/>
    </xf>
    <xf numFmtId="0" fontId="8" fillId="11" borderId="2" xfId="0" applyFont="1" applyFill="1" applyBorder="1" applyAlignment="1" applyProtection="1">
      <alignment horizontal="left" vertical="center"/>
      <protection locked="0"/>
    </xf>
    <xf numFmtId="0" fontId="7" fillId="0" borderId="0" xfId="0" applyFont="1" applyAlignment="1">
      <alignment horizontal="left" vertical="center"/>
    </xf>
    <xf numFmtId="0" fontId="42" fillId="17" borderId="0" xfId="4" applyFont="1" applyFill="1" applyAlignment="1" applyProtection="1">
      <alignment horizontal="left" vertical="top" wrapText="1"/>
      <protection locked="0"/>
    </xf>
    <xf numFmtId="49" fontId="8" fillId="9" borderId="4" xfId="0" applyNumberFormat="1" applyFont="1" applyFill="1" applyBorder="1" applyAlignment="1" applyProtection="1">
      <alignment horizontal="center" vertical="center"/>
      <protection locked="0"/>
    </xf>
    <xf numFmtId="0" fontId="7" fillId="4" borderId="0" xfId="0" applyFont="1" applyFill="1" applyAlignment="1">
      <alignment horizontal="right" vertical="center"/>
    </xf>
    <xf numFmtId="10" fontId="8" fillId="0" borderId="4" xfId="3" applyNumberFormat="1" applyFont="1" applyFill="1" applyBorder="1" applyAlignment="1" applyProtection="1">
      <alignment horizontal="center" vertical="center"/>
    </xf>
    <xf numFmtId="44" fontId="8" fillId="9" borderId="4" xfId="1" applyFont="1" applyFill="1" applyBorder="1" applyAlignment="1" applyProtection="1">
      <alignment horizontal="center" vertical="center"/>
      <protection locked="0"/>
    </xf>
    <xf numFmtId="44" fontId="8" fillId="13" borderId="4" xfId="1" applyFont="1" applyFill="1" applyBorder="1" applyAlignment="1" applyProtection="1">
      <alignment horizontal="center" vertical="center"/>
      <protection locked="0"/>
    </xf>
    <xf numFmtId="0" fontId="20" fillId="4" borderId="0" xfId="0" applyFont="1" applyFill="1" applyAlignment="1">
      <alignment horizontal="left" vertical="center"/>
    </xf>
    <xf numFmtId="0" fontId="18" fillId="4" borderId="0" xfId="0" applyFont="1" applyFill="1" applyAlignment="1">
      <alignment horizontal="right" vertical="center"/>
    </xf>
    <xf numFmtId="0" fontId="45" fillId="4" borderId="0" xfId="0" applyFont="1" applyFill="1" applyAlignment="1">
      <alignment horizontal="left" vertical="center" wrapText="1"/>
    </xf>
    <xf numFmtId="0" fontId="47" fillId="4" borderId="0" xfId="0" applyFont="1" applyFill="1" applyAlignment="1">
      <alignment horizontal="left" vertical="center" wrapText="1"/>
    </xf>
    <xf numFmtId="0" fontId="45" fillId="4" borderId="0" xfId="0" applyFont="1" applyFill="1" applyAlignment="1">
      <alignment vertical="center"/>
    </xf>
    <xf numFmtId="0" fontId="45" fillId="4" borderId="0" xfId="0" applyFont="1" applyFill="1" applyAlignment="1">
      <alignment horizontal="left" vertical="center"/>
    </xf>
    <xf numFmtId="0" fontId="46" fillId="4" borderId="0" xfId="0" applyFont="1" applyFill="1" applyAlignment="1">
      <alignment horizontal="left" vertical="center"/>
    </xf>
    <xf numFmtId="0" fontId="45" fillId="4" borderId="0" xfId="0" applyFont="1" applyFill="1" applyAlignment="1">
      <alignment horizontal="justify" vertical="center" wrapText="1"/>
    </xf>
    <xf numFmtId="0" fontId="8" fillId="4" borderId="0" xfId="0" applyFont="1" applyFill="1" applyAlignment="1">
      <alignment horizontal="left"/>
    </xf>
    <xf numFmtId="0" fontId="7" fillId="4" borderId="0" xfId="0" applyFont="1" applyFill="1" applyAlignment="1">
      <alignment vertical="center" wrapText="1"/>
    </xf>
    <xf numFmtId="0" fontId="7" fillId="4" borderId="0" xfId="0" applyFont="1" applyFill="1" applyAlignment="1">
      <alignment horizontal="left" wrapText="1"/>
    </xf>
    <xf numFmtId="1" fontId="8" fillId="9" borderId="4" xfId="0" applyNumberFormat="1" applyFont="1" applyFill="1" applyBorder="1" applyAlignment="1" applyProtection="1">
      <alignment horizontal="center" vertical="center"/>
      <protection locked="0"/>
    </xf>
    <xf numFmtId="44" fontId="8" fillId="9" borderId="7" xfId="1" applyFont="1" applyFill="1" applyBorder="1" applyAlignment="1" applyProtection="1">
      <alignment horizontal="center" vertical="center"/>
      <protection locked="0"/>
    </xf>
    <xf numFmtId="44" fontId="8" fillId="9" borderId="11" xfId="1" applyFont="1" applyFill="1" applyBorder="1" applyAlignment="1" applyProtection="1">
      <alignment horizontal="center" vertical="center"/>
      <protection locked="0"/>
    </xf>
    <xf numFmtId="44" fontId="8" fillId="4" borderId="47" xfId="1" applyFont="1" applyFill="1" applyBorder="1" applyAlignment="1" applyProtection="1">
      <alignment horizontal="center" vertical="center"/>
    </xf>
    <xf numFmtId="44" fontId="8" fillId="4" borderId="48" xfId="1" applyFont="1" applyFill="1" applyBorder="1" applyAlignment="1" applyProtection="1">
      <alignment horizontal="center" vertical="center"/>
    </xf>
    <xf numFmtId="0" fontId="8" fillId="4" borderId="28"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2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0" borderId="33" xfId="0" applyFont="1" applyBorder="1" applyAlignment="1">
      <alignment horizontal="center" vertical="center"/>
    </xf>
    <xf numFmtId="0" fontId="8" fillId="0" borderId="37" xfId="0" applyFont="1" applyBorder="1" applyAlignment="1">
      <alignment horizontal="center" vertical="center"/>
    </xf>
    <xf numFmtId="44" fontId="8" fillId="4" borderId="46" xfId="1" applyFont="1" applyFill="1" applyBorder="1" applyAlignment="1" applyProtection="1">
      <alignment horizontal="center" vertical="center"/>
    </xf>
    <xf numFmtId="44" fontId="8" fillId="4" borderId="51" xfId="1" applyFont="1" applyFill="1" applyBorder="1" applyAlignment="1" applyProtection="1">
      <alignment horizontal="center" vertical="center"/>
    </xf>
    <xf numFmtId="44" fontId="8" fillId="0" borderId="46" xfId="1" applyFont="1" applyBorder="1" applyAlignment="1" applyProtection="1">
      <alignment horizontal="center" vertical="center"/>
    </xf>
    <xf numFmtId="44" fontId="8" fillId="0" borderId="51" xfId="1" applyFont="1" applyBorder="1" applyAlignment="1" applyProtection="1">
      <alignment horizontal="center" vertical="center"/>
    </xf>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3" borderId="7" xfId="0" applyFont="1" applyFill="1" applyBorder="1" applyAlignment="1">
      <alignment horizontal="center" vertical="center" wrapText="1"/>
    </xf>
    <xf numFmtId="44" fontId="8" fillId="0" borderId="52" xfId="1" applyFont="1" applyBorder="1" applyAlignment="1" applyProtection="1">
      <alignment horizontal="center" vertical="center"/>
    </xf>
    <xf numFmtId="44" fontId="8" fillId="0" borderId="53" xfId="1" applyFont="1" applyBorder="1" applyAlignment="1" applyProtection="1">
      <alignment horizontal="center" vertical="center"/>
    </xf>
    <xf numFmtId="44" fontId="8" fillId="9" borderId="32" xfId="1" applyFont="1" applyFill="1" applyBorder="1" applyAlignment="1" applyProtection="1">
      <alignment horizontal="center" vertical="center"/>
      <protection locked="0"/>
    </xf>
    <xf numFmtId="44" fontId="8" fillId="3" borderId="37" xfId="1" applyFont="1" applyFill="1" applyBorder="1" applyAlignment="1" applyProtection="1">
      <alignment horizontal="center" vertical="center"/>
    </xf>
    <xf numFmtId="44" fontId="8" fillId="3" borderId="38" xfId="1" applyFont="1" applyFill="1" applyBorder="1" applyAlignment="1" applyProtection="1">
      <alignment horizontal="center" vertical="center"/>
    </xf>
    <xf numFmtId="44" fontId="8" fillId="9" borderId="35" xfId="1" applyFont="1" applyFill="1" applyBorder="1" applyAlignment="1" applyProtection="1">
      <alignment horizontal="center" vertical="center"/>
      <protection locked="0"/>
    </xf>
    <xf numFmtId="44" fontId="8" fillId="9" borderId="36" xfId="1" applyFont="1" applyFill="1" applyBorder="1" applyAlignment="1" applyProtection="1">
      <alignment horizontal="center" vertical="center"/>
      <protection locked="0"/>
    </xf>
    <xf numFmtId="0" fontId="8" fillId="4" borderId="0" xfId="0" applyFont="1" applyFill="1" applyAlignment="1">
      <alignment vertical="center"/>
    </xf>
    <xf numFmtId="0" fontId="7" fillId="0" borderId="0" xfId="0" applyFont="1"/>
    <xf numFmtId="0" fontId="7" fillId="0" borderId="0" xfId="0" applyFont="1" applyProtection="1">
      <protection locked="0"/>
    </xf>
    <xf numFmtId="0" fontId="8" fillId="3" borderId="4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9" borderId="22" xfId="0" applyFont="1" applyFill="1" applyBorder="1" applyAlignment="1" applyProtection="1">
      <alignment horizontal="center" vertical="center"/>
      <protection locked="0"/>
    </xf>
    <xf numFmtId="0" fontId="8" fillId="3" borderId="3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40"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50"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4" borderId="11" xfId="0" applyFont="1" applyFill="1" applyBorder="1" applyAlignment="1">
      <alignment horizontal="left" vertical="center"/>
    </xf>
    <xf numFmtId="0" fontId="7" fillId="2" borderId="4" xfId="0" applyFont="1" applyFill="1" applyBorder="1" applyAlignment="1">
      <alignment horizontal="left" vertical="center" indent="2"/>
    </xf>
    <xf numFmtId="0" fontId="7" fillId="0" borderId="4" xfId="0" applyFont="1" applyBorder="1" applyAlignment="1">
      <alignment horizontal="left" vertical="center" indent="2"/>
    </xf>
    <xf numFmtId="0" fontId="7" fillId="2" borderId="7" xfId="0" applyFont="1" applyFill="1" applyBorder="1" applyAlignment="1">
      <alignment horizontal="left" vertical="center" indent="2"/>
    </xf>
    <xf numFmtId="0" fontId="7" fillId="2" borderId="11" xfId="0" applyFont="1" applyFill="1" applyBorder="1" applyAlignment="1">
      <alignment horizontal="left" vertical="center" indent="2"/>
    </xf>
    <xf numFmtId="0" fontId="8" fillId="4" borderId="9" xfId="0" applyFont="1" applyFill="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7" fillId="4" borderId="7" xfId="0" applyFont="1" applyFill="1" applyBorder="1" applyAlignment="1">
      <alignment horizontal="left" vertical="center" wrapText="1"/>
    </xf>
    <xf numFmtId="0" fontId="8" fillId="14" borderId="0" xfId="0" applyFont="1" applyFill="1" applyAlignment="1">
      <alignment vertical="center" wrapText="1"/>
    </xf>
    <xf numFmtId="0" fontId="8" fillId="14" borderId="0" xfId="0" applyFont="1" applyFill="1" applyAlignment="1">
      <alignmen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center" vertical="center"/>
    </xf>
    <xf numFmtId="0" fontId="8" fillId="0" borderId="4" xfId="0" applyFont="1" applyBorder="1" applyAlignment="1">
      <alignment horizontal="left" vertical="center"/>
    </xf>
    <xf numFmtId="0" fontId="8" fillId="4" borderId="7" xfId="0" applyFont="1" applyFill="1" applyBorder="1" applyAlignment="1">
      <alignment horizontal="center" vertical="center"/>
    </xf>
    <xf numFmtId="0" fontId="8" fillId="4" borderId="11" xfId="0" applyFont="1" applyFill="1" applyBorder="1" applyAlignment="1">
      <alignment horizontal="center" vertical="center"/>
    </xf>
    <xf numFmtId="0" fontId="7" fillId="0" borderId="5" xfId="0" applyFont="1" applyBorder="1" applyAlignment="1">
      <alignment vertical="center"/>
    </xf>
    <xf numFmtId="0" fontId="8" fillId="4" borderId="9" xfId="0" applyFont="1" applyFill="1" applyBorder="1" applyAlignment="1">
      <alignment horizontal="center" vertical="center"/>
    </xf>
    <xf numFmtId="0" fontId="7" fillId="4" borderId="3" xfId="0" applyFont="1" applyFill="1" applyBorder="1" applyAlignment="1">
      <alignment vertical="center"/>
    </xf>
    <xf numFmtId="0" fontId="7" fillId="4" borderId="12" xfId="0" applyFont="1" applyFill="1" applyBorder="1" applyAlignment="1">
      <alignment vertical="center"/>
    </xf>
    <xf numFmtId="0" fontId="7" fillId="4" borderId="10" xfId="0" applyFont="1" applyFill="1" applyBorder="1" applyAlignment="1">
      <alignment vertical="center"/>
    </xf>
    <xf numFmtId="0" fontId="7" fillId="4" borderId="2" xfId="0" applyFont="1" applyFill="1" applyBorder="1" applyAlignment="1">
      <alignment vertical="center"/>
    </xf>
    <xf numFmtId="0" fontId="7" fillId="4" borderId="14" xfId="0" applyFont="1" applyFill="1" applyBorder="1" applyAlignment="1">
      <alignment vertical="center"/>
    </xf>
    <xf numFmtId="44" fontId="7" fillId="3" borderId="7" xfId="0" applyNumberFormat="1" applyFont="1" applyFill="1" applyBorder="1" applyAlignment="1">
      <alignment horizontal="right" vertical="center"/>
    </xf>
    <xf numFmtId="44" fontId="7" fillId="3" borderId="5" xfId="0" applyNumberFormat="1" applyFont="1" applyFill="1" applyBorder="1" applyAlignment="1">
      <alignment horizontal="right" vertical="center"/>
    </xf>
    <xf numFmtId="44" fontId="7" fillId="3" borderId="11" xfId="0" applyNumberFormat="1" applyFont="1" applyFill="1" applyBorder="1" applyAlignment="1">
      <alignment horizontal="right" vertical="center"/>
    </xf>
    <xf numFmtId="0" fontId="7" fillId="4" borderId="7" xfId="0" applyFont="1" applyFill="1" applyBorder="1" applyAlignment="1">
      <alignment vertical="center"/>
    </xf>
    <xf numFmtId="0" fontId="7" fillId="4" borderId="5" xfId="0" applyFont="1" applyFill="1" applyBorder="1" applyAlignment="1">
      <alignment vertical="center"/>
    </xf>
    <xf numFmtId="0" fontId="7" fillId="4" borderId="11" xfId="0" applyFont="1" applyFill="1" applyBorder="1" applyAlignment="1">
      <alignment vertical="center"/>
    </xf>
    <xf numFmtId="0" fontId="7" fillId="4" borderId="9" xfId="0" applyFont="1" applyFill="1" applyBorder="1" applyAlignment="1">
      <alignment horizontal="left" vertical="center"/>
    </xf>
    <xf numFmtId="0" fontId="7" fillId="4" borderId="3" xfId="0" applyFont="1" applyFill="1" applyBorder="1" applyAlignment="1">
      <alignment horizontal="left" vertical="center"/>
    </xf>
    <xf numFmtId="0" fontId="7" fillId="4" borderId="12" xfId="0" applyFont="1" applyFill="1" applyBorder="1" applyAlignment="1">
      <alignment horizontal="left" vertical="center"/>
    </xf>
    <xf numFmtId="0" fontId="7" fillId="4" borderId="10" xfId="0" applyFont="1" applyFill="1" applyBorder="1" applyAlignment="1">
      <alignment horizontal="left" vertical="center"/>
    </xf>
    <xf numFmtId="0" fontId="7" fillId="4" borderId="2" xfId="0" applyFont="1" applyFill="1" applyBorder="1" applyAlignment="1">
      <alignment horizontal="left" vertical="center"/>
    </xf>
    <xf numFmtId="0" fontId="7" fillId="4" borderId="14" xfId="0" applyFont="1" applyFill="1" applyBorder="1" applyAlignment="1">
      <alignment horizontal="left" vertical="center"/>
    </xf>
    <xf numFmtId="0" fontId="8" fillId="4" borderId="8"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1" applyNumberFormat="1" applyFont="1" applyFill="1" applyBorder="1" applyAlignment="1" applyProtection="1">
      <alignment horizontal="left" vertical="center" wrapText="1"/>
    </xf>
    <xf numFmtId="0" fontId="7" fillId="3" borderId="4" xfId="0" applyFont="1" applyFill="1" applyBorder="1" applyAlignment="1">
      <alignment vertical="center"/>
    </xf>
    <xf numFmtId="0" fontId="8" fillId="3" borderId="7" xfId="1" applyNumberFormat="1" applyFont="1" applyFill="1" applyBorder="1" applyAlignment="1" applyProtection="1">
      <alignment horizontal="left" vertical="center" wrapText="1"/>
    </xf>
    <xf numFmtId="0" fontId="8" fillId="3" borderId="11" xfId="1" applyNumberFormat="1" applyFont="1" applyFill="1" applyBorder="1" applyAlignment="1" applyProtection="1">
      <alignment horizontal="left" vertical="center" wrapText="1"/>
    </xf>
    <xf numFmtId="0" fontId="8" fillId="4" borderId="4" xfId="0" applyFont="1" applyFill="1" applyBorder="1" applyAlignment="1">
      <alignment horizontal="center" vertical="center"/>
    </xf>
    <xf numFmtId="0" fontId="8" fillId="4" borderId="4" xfId="1" applyNumberFormat="1" applyFont="1" applyFill="1" applyBorder="1" applyAlignment="1" applyProtection="1">
      <alignment horizontal="left" vertical="center"/>
    </xf>
    <xf numFmtId="0" fontId="8" fillId="3" borderId="4" xfId="1" applyNumberFormat="1" applyFont="1" applyFill="1" applyBorder="1" applyAlignment="1" applyProtection="1">
      <alignment horizontal="left" vertical="center"/>
    </xf>
    <xf numFmtId="0" fontId="8" fillId="3" borderId="4" xfId="0" applyFont="1" applyFill="1" applyBorder="1" applyAlignment="1">
      <alignment horizontal="left" vertical="center"/>
    </xf>
    <xf numFmtId="0" fontId="8" fillId="3" borderId="7" xfId="1" applyNumberFormat="1" applyFont="1" applyFill="1" applyBorder="1" applyAlignment="1" applyProtection="1">
      <alignment horizontal="left" vertical="center"/>
    </xf>
    <xf numFmtId="0" fontId="8" fillId="3" borderId="11" xfId="1" applyNumberFormat="1" applyFont="1" applyFill="1" applyBorder="1" applyAlignment="1" applyProtection="1">
      <alignment horizontal="left" vertical="center"/>
    </xf>
    <xf numFmtId="0" fontId="8" fillId="0" borderId="0" xfId="1" applyNumberFormat="1" applyFont="1" applyAlignment="1" applyProtection="1">
      <alignment horizontal="center" vertical="center"/>
    </xf>
    <xf numFmtId="0" fontId="11" fillId="4" borderId="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1" xfId="0" applyFont="1" applyFill="1" applyBorder="1" applyAlignment="1">
      <alignment horizontal="center" vertical="center" wrapText="1"/>
    </xf>
    <xf numFmtId="44" fontId="8" fillId="3" borderId="7" xfId="0" applyNumberFormat="1" applyFont="1" applyFill="1" applyBorder="1" applyAlignment="1">
      <alignment horizontal="center" vertical="center"/>
    </xf>
    <xf numFmtId="44" fontId="8" fillId="3" borderId="5" xfId="0" applyNumberFormat="1" applyFont="1" applyFill="1" applyBorder="1" applyAlignment="1">
      <alignment horizontal="center" vertical="center"/>
    </xf>
    <xf numFmtId="44" fontId="8" fillId="3" borderId="11" xfId="0" applyNumberFormat="1" applyFont="1" applyFill="1" applyBorder="1" applyAlignment="1">
      <alignment horizontal="center" vertical="center"/>
    </xf>
    <xf numFmtId="0" fontId="8" fillId="0" borderId="0" xfId="1" applyNumberFormat="1" applyFont="1" applyAlignment="1" applyProtection="1">
      <alignment horizontal="center" vertical="center" wrapText="1"/>
    </xf>
    <xf numFmtId="44" fontId="8" fillId="4" borderId="8" xfId="0" applyNumberFormat="1" applyFont="1" applyFill="1" applyBorder="1" applyAlignment="1">
      <alignment horizontal="center" vertical="center"/>
    </xf>
    <xf numFmtId="0" fontId="8" fillId="0" borderId="5" xfId="0" applyFont="1" applyBorder="1" applyAlignment="1">
      <alignment horizontal="right" vertical="top"/>
    </xf>
    <xf numFmtId="0" fontId="8" fillId="4" borderId="11" xfId="0" applyFont="1" applyFill="1" applyBorder="1" applyAlignment="1">
      <alignment horizontal="center" vertical="center" wrapText="1"/>
    </xf>
    <xf numFmtId="44" fontId="8" fillId="4" borderId="4" xfId="0" applyNumberFormat="1" applyFont="1" applyFill="1" applyBorder="1" applyAlignment="1">
      <alignment horizontal="center" vertical="top"/>
    </xf>
    <xf numFmtId="0" fontId="8" fillId="0" borderId="0" xfId="1" applyNumberFormat="1" applyFont="1" applyAlignment="1" applyProtection="1">
      <alignment horizontal="left" vertical="top"/>
    </xf>
    <xf numFmtId="0" fontId="8" fillId="3" borderId="4" xfId="1" applyNumberFormat="1" applyFont="1" applyFill="1" applyBorder="1" applyAlignment="1" applyProtection="1">
      <alignment horizontal="left" vertical="top"/>
    </xf>
    <xf numFmtId="0" fontId="8" fillId="4" borderId="7" xfId="1" applyNumberFormat="1" applyFont="1" applyFill="1" applyBorder="1" applyAlignment="1" applyProtection="1">
      <alignment horizontal="left" vertical="top"/>
    </xf>
    <xf numFmtId="0" fontId="8" fillId="4" borderId="5" xfId="1" applyNumberFormat="1" applyFont="1" applyFill="1" applyBorder="1" applyAlignment="1" applyProtection="1">
      <alignment horizontal="left" vertical="top"/>
    </xf>
    <xf numFmtId="0" fontId="8" fillId="3" borderId="7" xfId="3" applyNumberFormat="1" applyFont="1" applyFill="1" applyBorder="1" applyAlignment="1" applyProtection="1">
      <alignment horizontal="left" vertical="top" wrapText="1"/>
    </xf>
    <xf numFmtId="0" fontId="8" fillId="3" borderId="5" xfId="3" applyNumberFormat="1" applyFont="1" applyFill="1" applyBorder="1" applyAlignment="1" applyProtection="1">
      <alignment horizontal="left" vertical="top" wrapText="1"/>
    </xf>
    <xf numFmtId="0" fontId="8" fillId="3" borderId="4" xfId="1" applyNumberFormat="1" applyFont="1" applyFill="1" applyBorder="1" applyAlignment="1" applyProtection="1">
      <alignment horizontal="left" vertical="top" wrapText="1"/>
    </xf>
    <xf numFmtId="0" fontId="8" fillId="0" borderId="5" xfId="1" applyNumberFormat="1" applyFont="1" applyBorder="1" applyAlignment="1" applyProtection="1">
      <alignment vertical="top" wrapText="1"/>
    </xf>
    <xf numFmtId="0" fontId="8" fillId="3" borderId="4" xfId="1" applyNumberFormat="1" applyFont="1" applyFill="1" applyBorder="1" applyAlignment="1" applyProtection="1">
      <alignment vertical="top"/>
    </xf>
    <xf numFmtId="1" fontId="9" fillId="4" borderId="0" xfId="0" applyNumberFormat="1" applyFont="1" applyFill="1" applyAlignment="1">
      <alignment horizontal="right" vertical="top" wrapText="1"/>
    </xf>
    <xf numFmtId="1" fontId="9" fillId="0" borderId="0" xfId="0" applyNumberFormat="1" applyFont="1" applyAlignment="1">
      <alignment horizontal="right" vertical="top" wrapText="1"/>
    </xf>
    <xf numFmtId="0" fontId="8" fillId="4" borderId="4" xfId="0" applyFont="1" applyFill="1" applyBorder="1" applyAlignment="1">
      <alignment horizontal="left" vertical="top"/>
    </xf>
    <xf numFmtId="0" fontId="8" fillId="4" borderId="4" xfId="1" applyNumberFormat="1" applyFont="1" applyFill="1" applyBorder="1" applyAlignment="1" applyProtection="1">
      <alignment horizontal="left" vertical="top"/>
    </xf>
    <xf numFmtId="0" fontId="8" fillId="3" borderId="4" xfId="0" applyFont="1" applyFill="1" applyBorder="1" applyAlignment="1">
      <alignment horizontal="left" vertical="top"/>
    </xf>
    <xf numFmtId="0" fontId="8" fillId="0" borderId="7" xfId="1" applyNumberFormat="1" applyFont="1" applyBorder="1" applyAlignment="1" applyProtection="1">
      <alignment horizontal="left" vertical="top"/>
    </xf>
    <xf numFmtId="0" fontId="8" fillId="0" borderId="11" xfId="1" applyNumberFormat="1" applyFont="1" applyBorder="1" applyAlignment="1" applyProtection="1">
      <alignment horizontal="left" vertical="top"/>
    </xf>
    <xf numFmtId="0" fontId="8" fillId="0" borderId="0" xfId="0" applyFont="1" applyAlignment="1">
      <alignment horizontal="right" vertical="top"/>
    </xf>
    <xf numFmtId="0" fontId="8" fillId="0" borderId="2" xfId="0" applyFont="1" applyBorder="1" applyAlignment="1">
      <alignment horizontal="right" vertical="top"/>
    </xf>
    <xf numFmtId="44" fontId="8" fillId="3" borderId="4" xfId="0" applyNumberFormat="1" applyFont="1" applyFill="1" applyBorder="1" applyAlignment="1">
      <alignment horizontal="center" vertical="top"/>
    </xf>
    <xf numFmtId="0" fontId="8" fillId="16" borderId="0" xfId="0" applyFont="1" applyFill="1" applyAlignment="1" applyProtection="1">
      <alignment horizontal="left" vertical="center" wrapText="1"/>
      <protection locked="0"/>
    </xf>
    <xf numFmtId="0" fontId="8" fillId="4" borderId="3" xfId="0" applyFont="1" applyFill="1" applyBorder="1" applyAlignment="1">
      <alignment horizontal="left" vertical="center" wrapText="1"/>
    </xf>
    <xf numFmtId="169" fontId="8" fillId="16" borderId="2" xfId="0" applyNumberFormat="1" applyFont="1" applyFill="1" applyBorder="1" applyAlignment="1" applyProtection="1">
      <alignment horizontal="left" vertical="center" wrapText="1"/>
      <protection locked="0"/>
    </xf>
    <xf numFmtId="0" fontId="8" fillId="16" borderId="2" xfId="0" applyFont="1" applyFill="1" applyBorder="1" applyAlignment="1" applyProtection="1">
      <alignment horizontal="left" vertical="center" wrapText="1"/>
      <protection locked="0"/>
    </xf>
    <xf numFmtId="0" fontId="7" fillId="16" borderId="2" xfId="0" applyFont="1" applyFill="1" applyBorder="1" applyAlignment="1" applyProtection="1">
      <alignment horizontal="left" vertical="center" wrapText="1"/>
      <protection locked="0"/>
    </xf>
    <xf numFmtId="0" fontId="23" fillId="4" borderId="0" xfId="0" applyFont="1" applyFill="1" applyAlignment="1">
      <alignment horizontal="justify" vertical="center" wrapText="1"/>
    </xf>
    <xf numFmtId="0" fontId="23" fillId="4" borderId="0" xfId="0" applyFont="1" applyFill="1" applyAlignment="1">
      <alignment horizontal="left" vertical="center" wrapText="1"/>
    </xf>
    <xf numFmtId="169" fontId="8" fillId="9" borderId="0" xfId="0" applyNumberFormat="1" applyFont="1" applyFill="1" applyAlignment="1" applyProtection="1">
      <alignment horizontal="left"/>
      <protection locked="0"/>
    </xf>
    <xf numFmtId="0" fontId="8" fillId="4" borderId="0" xfId="0" applyFont="1" applyFill="1" applyAlignment="1">
      <alignment horizontal="left" vertical="top"/>
    </xf>
    <xf numFmtId="0" fontId="8" fillId="4" borderId="0" xfId="0" applyFont="1" applyFill="1" applyAlignment="1">
      <alignment horizontal="right"/>
    </xf>
    <xf numFmtId="0" fontId="8" fillId="9" borderId="2" xfId="0" applyFont="1" applyFill="1" applyBorder="1" applyAlignment="1" applyProtection="1">
      <alignment horizontal="left"/>
      <protection locked="0"/>
    </xf>
    <xf numFmtId="0" fontId="8" fillId="9" borderId="0" xfId="0" applyFont="1" applyFill="1" applyAlignment="1" applyProtection="1">
      <alignment horizontal="left"/>
      <protection locked="0"/>
    </xf>
    <xf numFmtId="0" fontId="8" fillId="9" borderId="2" xfId="0" applyFont="1" applyFill="1" applyBorder="1" applyAlignment="1" applyProtection="1">
      <alignment horizontal="center"/>
      <protection locked="0"/>
    </xf>
    <xf numFmtId="0" fontId="7" fillId="4" borderId="0" xfId="0" applyFont="1" applyFill="1" applyAlignment="1">
      <alignment horizontal="justify" vertical="top"/>
    </xf>
    <xf numFmtId="169" fontId="8" fillId="9" borderId="0" xfId="0" applyNumberFormat="1" applyFont="1" applyFill="1" applyAlignment="1" applyProtection="1">
      <alignment horizontal="left" vertical="center"/>
      <protection locked="0"/>
    </xf>
    <xf numFmtId="0" fontId="7" fillId="4" borderId="3" xfId="0" applyFont="1" applyFill="1" applyBorder="1" applyAlignment="1">
      <alignment horizontal="left" vertical="center" wrapText="1"/>
    </xf>
    <xf numFmtId="0" fontId="8" fillId="14" borderId="0" xfId="0" applyFont="1" applyFill="1" applyAlignment="1">
      <alignment horizontal="left" vertical="center"/>
    </xf>
    <xf numFmtId="49" fontId="8" fillId="9" borderId="7" xfId="0" applyNumberFormat="1" applyFont="1" applyFill="1" applyBorder="1" applyAlignment="1" applyProtection="1">
      <alignment horizontal="left" vertical="center" wrapText="1"/>
      <protection locked="0"/>
    </xf>
    <xf numFmtId="49" fontId="8" fillId="9" borderId="5" xfId="0" applyNumberFormat="1" applyFont="1" applyFill="1" applyBorder="1" applyAlignment="1" applyProtection="1">
      <alignment horizontal="left" vertical="center" wrapText="1"/>
      <protection locked="0"/>
    </xf>
    <xf numFmtId="49" fontId="8" fillId="9" borderId="11" xfId="0" applyNumberFormat="1" applyFont="1" applyFill="1" applyBorder="1" applyAlignment="1" applyProtection="1">
      <alignment horizontal="left" vertical="center" wrapText="1"/>
      <protection locked="0"/>
    </xf>
    <xf numFmtId="0" fontId="7" fillId="4" borderId="5"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5" fillId="4" borderId="0" xfId="0" applyFont="1" applyFill="1" applyAlignment="1">
      <alignment horizontal="center"/>
    </xf>
    <xf numFmtId="49" fontId="8" fillId="9" borderId="2" xfId="0" applyNumberFormat="1" applyFont="1" applyFill="1" applyBorder="1" applyAlignment="1" applyProtection="1">
      <alignment horizontal="left" vertical="center"/>
      <protection locked="0"/>
    </xf>
    <xf numFmtId="0" fontId="7" fillId="4" borderId="0" xfId="0" applyFont="1" applyFill="1" applyAlignment="1">
      <alignment horizontal="left" vertical="top" wrapText="1"/>
    </xf>
    <xf numFmtId="0" fontId="7" fillId="0" borderId="2" xfId="0" applyFont="1" applyBorder="1" applyAlignment="1" applyProtection="1">
      <alignment horizontal="left"/>
      <protection locked="0"/>
    </xf>
    <xf numFmtId="169" fontId="8" fillId="9" borderId="2" xfId="0" applyNumberFormat="1" applyFont="1" applyFill="1" applyBorder="1" applyAlignment="1" applyProtection="1">
      <alignment horizontal="left" vertical="center"/>
      <protection locked="0"/>
    </xf>
    <xf numFmtId="49" fontId="20" fillId="4" borderId="0" xfId="0" applyNumberFormat="1" applyFont="1" applyFill="1" applyAlignment="1">
      <alignment horizontal="left" vertical="center" wrapText="1"/>
    </xf>
    <xf numFmtId="49" fontId="20" fillId="4" borderId="0" xfId="0" applyNumberFormat="1" applyFont="1" applyFill="1" applyAlignment="1">
      <alignment horizontal="left" vertical="center"/>
    </xf>
    <xf numFmtId="49" fontId="20" fillId="4" borderId="0" xfId="0" applyNumberFormat="1" applyFont="1" applyFill="1" applyAlignment="1">
      <alignment vertical="center"/>
    </xf>
    <xf numFmtId="49" fontId="20" fillId="4" borderId="2" xfId="0" applyNumberFormat="1" applyFont="1" applyFill="1" applyBorder="1" applyAlignment="1">
      <alignment horizontal="left" vertical="center" wrapText="1"/>
    </xf>
    <xf numFmtId="0" fontId="20" fillId="4" borderId="0" xfId="0" applyFont="1" applyFill="1" applyAlignment="1">
      <alignment horizontal="center" vertical="center" wrapText="1"/>
    </xf>
    <xf numFmtId="0" fontId="1" fillId="0" borderId="0" xfId="0" applyFont="1" applyAlignment="1">
      <alignment vertical="center"/>
    </xf>
    <xf numFmtId="0" fontId="26" fillId="0" borderId="0" xfId="0" applyFont="1" applyAlignment="1">
      <alignment horizontal="center" vertical="center" wrapText="1"/>
    </xf>
    <xf numFmtId="0" fontId="8" fillId="0" borderId="0" xfId="0" applyFont="1" applyAlignment="1" applyProtection="1">
      <alignment vertical="center"/>
      <protection locked="0"/>
    </xf>
    <xf numFmtId="49" fontId="8" fillId="4" borderId="0" xfId="0" quotePrefix="1" applyNumberFormat="1" applyFont="1" applyFill="1" applyAlignment="1">
      <alignment horizontal="left" vertical="center"/>
    </xf>
    <xf numFmtId="0" fontId="8" fillId="4"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4" fillId="4" borderId="0" xfId="0" applyFont="1" applyFill="1" applyAlignment="1">
      <alignment horizontal="center" vertical="center"/>
    </xf>
    <xf numFmtId="0" fontId="24" fillId="4" borderId="0" xfId="0" applyFont="1" applyFill="1" applyAlignment="1">
      <alignment horizontal="center" vertical="center" wrapText="1"/>
    </xf>
    <xf numFmtId="0" fontId="8" fillId="4" borderId="3" xfId="0" applyFont="1" applyFill="1" applyBorder="1" applyAlignment="1">
      <alignment vertical="center" wrapText="1"/>
    </xf>
    <xf numFmtId="0" fontId="8" fillId="4" borderId="12" xfId="0" applyFont="1" applyFill="1" applyBorder="1" applyAlignment="1">
      <alignment vertical="center" wrapText="1"/>
    </xf>
    <xf numFmtId="0" fontId="8" fillId="4" borderId="12" xfId="0" applyFont="1" applyFill="1" applyBorder="1" applyAlignment="1">
      <alignment horizontal="left" vertical="center" wrapText="1"/>
    </xf>
    <xf numFmtId="0" fontId="7" fillId="4" borderId="2" xfId="0" applyFont="1" applyFill="1" applyBorder="1" applyAlignment="1">
      <alignment horizontal="left" vertical="center" wrapText="1" indent="2"/>
    </xf>
    <xf numFmtId="0" fontId="7" fillId="4" borderId="14" xfId="0" applyFont="1" applyFill="1" applyBorder="1" applyAlignment="1">
      <alignment horizontal="left" vertical="center" wrapText="1" indent="2"/>
    </xf>
    <xf numFmtId="0" fontId="8"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7" fillId="4" borderId="10" xfId="0" applyFont="1" applyFill="1" applyBorder="1" applyAlignment="1">
      <alignment horizontal="left" vertical="center" wrapText="1" indent="2"/>
    </xf>
    <xf numFmtId="0" fontId="8" fillId="4" borderId="9" xfId="0" applyFont="1" applyFill="1" applyBorder="1" applyAlignment="1">
      <alignment vertical="center" wrapText="1"/>
    </xf>
    <xf numFmtId="0" fontId="8" fillId="4" borderId="12" xfId="0" applyFont="1" applyFill="1" applyBorder="1" applyAlignment="1">
      <alignment horizontal="left" vertical="center"/>
    </xf>
    <xf numFmtId="0" fontId="7" fillId="4" borderId="0" xfId="0" applyFont="1" applyFill="1" applyAlignment="1">
      <alignment horizontal="right" vertical="center" indent="2"/>
    </xf>
    <xf numFmtId="0" fontId="40" fillId="4" borderId="0" xfId="0" applyFont="1" applyFill="1" applyAlignment="1">
      <alignment vertical="center"/>
    </xf>
    <xf numFmtId="0" fontId="0" fillId="4" borderId="0" xfId="0" applyFill="1" applyAlignment="1">
      <alignment vertical="center"/>
    </xf>
    <xf numFmtId="0" fontId="7" fillId="4" borderId="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7" fillId="4" borderId="2" xfId="0" applyFont="1" applyFill="1" applyBorder="1" applyAlignment="1">
      <alignment horizontal="right" vertical="center" indent="2"/>
    </xf>
    <xf numFmtId="0" fontId="7" fillId="4" borderId="0" xfId="0" applyFont="1" applyFill="1" applyAlignment="1">
      <alignment horizontal="left" vertical="center" indent="2"/>
    </xf>
    <xf numFmtId="0" fontId="7" fillId="4" borderId="13" xfId="0" applyFont="1" applyFill="1" applyBorder="1" applyAlignment="1">
      <alignment horizontal="left" vertical="center" indent="2"/>
    </xf>
    <xf numFmtId="0" fontId="8" fillId="0" borderId="13" xfId="0" applyFont="1" applyBorder="1" applyAlignment="1">
      <alignment horizontal="left" vertical="center"/>
    </xf>
    <xf numFmtId="0" fontId="7" fillId="4" borderId="13" xfId="0" applyFont="1" applyFill="1" applyBorder="1" applyAlignment="1">
      <alignment horizontal="left" vertical="center" wrapText="1" indent="2"/>
    </xf>
    <xf numFmtId="0" fontId="8" fillId="4" borderId="13" xfId="0" applyFont="1" applyFill="1" applyBorder="1" applyAlignment="1">
      <alignment horizontal="left" vertical="center" wrapText="1"/>
    </xf>
    <xf numFmtId="0" fontId="7" fillId="0" borderId="10" xfId="0" applyFont="1" applyBorder="1" applyAlignment="1">
      <alignment horizontal="left" vertical="center" wrapText="1" indent="2"/>
    </xf>
    <xf numFmtId="0" fontId="7" fillId="0" borderId="2" xfId="0" applyFont="1" applyBorder="1" applyAlignment="1">
      <alignment horizontal="left" vertical="center" wrapText="1" indent="2"/>
    </xf>
    <xf numFmtId="0" fontId="7" fillId="0" borderId="14" xfId="0" applyFont="1" applyBorder="1" applyAlignment="1">
      <alignment horizontal="left" vertical="center" wrapText="1" indent="2"/>
    </xf>
    <xf numFmtId="0" fontId="7" fillId="4" borderId="1" xfId="0" applyFont="1" applyFill="1" applyBorder="1" applyAlignment="1">
      <alignment horizontal="left" vertical="center" wrapText="1" indent="2"/>
    </xf>
    <xf numFmtId="0" fontId="8" fillId="4" borderId="4" xfId="0" applyFont="1" applyFill="1" applyBorder="1" applyAlignment="1">
      <alignment horizontal="left" vertical="center" wrapText="1"/>
    </xf>
    <xf numFmtId="0" fontId="8" fillId="4" borderId="4" xfId="0" applyFont="1" applyFill="1" applyBorder="1" applyAlignment="1">
      <alignment horizontal="right" vertical="center"/>
    </xf>
    <xf numFmtId="0" fontId="7"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8" fillId="4" borderId="5" xfId="0" applyFont="1" applyFill="1" applyBorder="1" applyAlignment="1">
      <alignment horizontal="right" vertical="center" wrapText="1"/>
    </xf>
    <xf numFmtId="0" fontId="8" fillId="4" borderId="11" xfId="0" applyFont="1" applyFill="1" applyBorder="1" applyAlignment="1">
      <alignment horizontal="right" vertical="center" wrapText="1"/>
    </xf>
    <xf numFmtId="0" fontId="7" fillId="0" borderId="0" xfId="0" applyFont="1" applyFill="1" applyAlignment="1">
      <alignment vertical="center"/>
    </xf>
    <xf numFmtId="171" fontId="7" fillId="0" borderId="0" xfId="0" applyNumberFormat="1" applyFont="1" applyAlignment="1" applyProtection="1">
      <alignment vertical="center"/>
      <protection locked="0"/>
    </xf>
    <xf numFmtId="172" fontId="7" fillId="0" borderId="0" xfId="0" applyNumberFormat="1" applyFont="1" applyAlignment="1" applyProtection="1">
      <alignment vertical="center"/>
      <protection locked="0"/>
    </xf>
    <xf numFmtId="49" fontId="8" fillId="4" borderId="0" xfId="0" quotePrefix="1" applyNumberFormat="1" applyFont="1" applyFill="1" applyAlignment="1" applyProtection="1">
      <alignment horizontal="right" vertical="center" wrapText="1"/>
    </xf>
    <xf numFmtId="0" fontId="8" fillId="4" borderId="0" xfId="0" applyFont="1" applyFill="1" applyAlignment="1" applyProtection="1">
      <alignment horizontal="left" vertical="center"/>
    </xf>
    <xf numFmtId="49" fontId="8" fillId="4" borderId="0" xfId="0" applyNumberFormat="1" applyFont="1" applyFill="1" applyAlignment="1" applyProtection="1">
      <alignment horizontal="right" vertical="center" wrapText="1"/>
    </xf>
    <xf numFmtId="0" fontId="7" fillId="4" borderId="0" xfId="0" applyFont="1" applyFill="1" applyAlignment="1" applyProtection="1">
      <alignment horizontal="justify" vertical="center"/>
    </xf>
    <xf numFmtId="0" fontId="7" fillId="4" borderId="0" xfId="0" applyFont="1" applyFill="1" applyAlignment="1" applyProtection="1">
      <alignment horizontal="justify" vertical="center"/>
    </xf>
    <xf numFmtId="0" fontId="8" fillId="4" borderId="0" xfId="0" quotePrefix="1" applyFont="1" applyFill="1" applyAlignment="1" applyProtection="1">
      <alignment horizontal="right" vertical="center" wrapText="1"/>
    </xf>
    <xf numFmtId="0" fontId="7" fillId="4" borderId="0" xfId="0" applyFont="1" applyFill="1" applyAlignment="1" applyProtection="1">
      <alignment horizontal="left" vertical="center" wrapText="1"/>
    </xf>
    <xf numFmtId="0" fontId="7" fillId="4" borderId="0" xfId="0" applyFont="1" applyFill="1" applyAlignment="1" applyProtection="1">
      <alignment horizontal="left" vertical="center" wrapText="1"/>
    </xf>
    <xf numFmtId="0" fontId="8" fillId="14" borderId="0" xfId="0" applyFont="1" applyFill="1" applyAlignment="1" applyProtection="1">
      <alignment horizontal="justify" vertical="center"/>
    </xf>
    <xf numFmtId="0" fontId="8" fillId="14" borderId="0" xfId="0" applyFont="1" applyFill="1" applyAlignment="1" applyProtection="1">
      <alignment horizontal="justify" vertical="center" wrapText="1"/>
    </xf>
    <xf numFmtId="0" fontId="8" fillId="4" borderId="0" xfId="0" applyFont="1" applyFill="1" applyAlignment="1" applyProtection="1">
      <alignment vertical="center" wrapText="1"/>
    </xf>
    <xf numFmtId="0" fontId="7" fillId="4" borderId="0" xfId="0" applyFont="1" applyFill="1" applyAlignment="1" applyProtection="1">
      <alignment vertical="center"/>
    </xf>
    <xf numFmtId="0" fontId="7" fillId="4" borderId="0" xfId="0" applyFont="1" applyFill="1" applyAlignment="1" applyProtection="1">
      <alignment vertical="top"/>
    </xf>
    <xf numFmtId="0" fontId="7" fillId="0" borderId="0" xfId="0" applyFont="1" applyAlignment="1" applyProtection="1">
      <alignment vertical="center"/>
    </xf>
    <xf numFmtId="172" fontId="7" fillId="0" borderId="0" xfId="0" applyNumberFormat="1" applyFont="1" applyAlignment="1" applyProtection="1">
      <alignment vertical="center"/>
    </xf>
    <xf numFmtId="0" fontId="7" fillId="0" borderId="0" xfId="0" applyFont="1" applyAlignment="1" applyProtection="1">
      <alignment vertical="center" wrapText="1"/>
    </xf>
    <xf numFmtId="171" fontId="7" fillId="0" borderId="0" xfId="0" applyNumberFormat="1" applyFont="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center" vertical="center"/>
    </xf>
    <xf numFmtId="0" fontId="8" fillId="4" borderId="0" xfId="0" applyFont="1" applyFill="1" applyAlignment="1" applyProtection="1">
      <alignment vertical="center"/>
    </xf>
    <xf numFmtId="0" fontId="7" fillId="4" borderId="0" xfId="0" applyFont="1" applyFill="1" applyAlignment="1" applyProtection="1">
      <alignment horizontal="center" vertical="center"/>
    </xf>
    <xf numFmtId="0" fontId="8" fillId="4" borderId="0" xfId="0" applyFont="1" applyFill="1" applyAlignment="1" applyProtection="1">
      <alignment horizontal="center" vertical="center"/>
    </xf>
    <xf numFmtId="0" fontId="8" fillId="0" borderId="0" xfId="0" applyFont="1" applyAlignment="1" applyProtection="1">
      <alignment vertical="center"/>
    </xf>
    <xf numFmtId="0" fontId="7" fillId="4" borderId="0" xfId="0" applyFont="1" applyFill="1" applyAlignment="1" applyProtection="1">
      <alignment horizontal="left" vertical="center"/>
    </xf>
    <xf numFmtId="0" fontId="7" fillId="4" borderId="0" xfId="0" applyFont="1" applyFill="1" applyAlignment="1" applyProtection="1">
      <alignment horizontal="center" vertical="center" wrapText="1"/>
    </xf>
    <xf numFmtId="0" fontId="7" fillId="4" borderId="0" xfId="2" applyFont="1" applyFill="1" applyAlignment="1" applyProtection="1">
      <alignment horizontal="center" vertical="center" wrapText="1"/>
    </xf>
    <xf numFmtId="0" fontId="17" fillId="4" borderId="0" xfId="0" applyFont="1" applyFill="1" applyAlignment="1" applyProtection="1">
      <alignment horizontal="center" vertical="center" wrapText="1"/>
    </xf>
    <xf numFmtId="0" fontId="7"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7" fillId="4" borderId="0" xfId="0" applyFont="1" applyFill="1" applyAlignment="1" applyProtection="1">
      <alignment vertical="center" wrapText="1"/>
    </xf>
    <xf numFmtId="0" fontId="8" fillId="0" borderId="0" xfId="0" applyFont="1" applyAlignment="1" applyProtection="1">
      <alignment horizontal="center" vertical="center"/>
    </xf>
    <xf numFmtId="0" fontId="42" fillId="0" borderId="0" xfId="4" applyFont="1" applyAlignment="1" applyProtection="1">
      <alignment vertical="center"/>
    </xf>
    <xf numFmtId="0" fontId="7" fillId="0" borderId="0" xfId="0" applyFont="1" applyAlignment="1" applyProtection="1">
      <alignment horizontal="center" vertical="top"/>
    </xf>
    <xf numFmtId="0" fontId="8" fillId="0" borderId="0" xfId="0" applyFont="1" applyAlignment="1" applyProtection="1">
      <alignment vertical="top"/>
    </xf>
    <xf numFmtId="169" fontId="8" fillId="0" borderId="0" xfId="0" applyNumberFormat="1" applyFont="1" applyAlignment="1" applyProtection="1">
      <alignment vertical="center"/>
    </xf>
    <xf numFmtId="44" fontId="7" fillId="11" borderId="34" xfId="1" applyFont="1" applyFill="1" applyBorder="1" applyAlignment="1" applyProtection="1">
      <alignment horizontal="center" vertical="center"/>
      <protection locked="0"/>
    </xf>
    <xf numFmtId="44" fontId="7" fillId="11" borderId="35" xfId="1" applyFont="1" applyFill="1" applyBorder="1" applyAlignment="1" applyProtection="1">
      <alignment horizontal="center" vertical="center"/>
      <protection locked="0"/>
    </xf>
    <xf numFmtId="44" fontId="7" fillId="11" borderId="22" xfId="1" applyFont="1" applyFill="1" applyBorder="1" applyAlignment="1" applyProtection="1">
      <alignment horizontal="center" vertical="center"/>
      <protection locked="0"/>
    </xf>
    <xf numFmtId="44" fontId="7" fillId="11" borderId="4" xfId="1" applyFont="1" applyFill="1" applyBorder="1" applyAlignment="1" applyProtection="1">
      <alignment horizontal="center" vertical="center"/>
      <protection locked="0"/>
    </xf>
    <xf numFmtId="0" fontId="8" fillId="0" borderId="2" xfId="0" applyFont="1" applyBorder="1" applyProtection="1"/>
    <xf numFmtId="0" fontId="8" fillId="4" borderId="0" xfId="0" applyFont="1" applyFill="1" applyProtection="1"/>
    <xf numFmtId="169" fontId="8" fillId="0" borderId="0" xfId="0" applyNumberFormat="1" applyFont="1" applyProtection="1"/>
    <xf numFmtId="0" fontId="7" fillId="4" borderId="0" xfId="0" applyFont="1" applyFill="1" applyProtection="1"/>
    <xf numFmtId="49" fontId="8" fillId="9" borderId="7" xfId="0" applyNumberFormat="1" applyFont="1" applyFill="1" applyBorder="1" applyAlignment="1" applyProtection="1">
      <alignment horizontal="center" vertical="center" wrapText="1"/>
      <protection locked="0"/>
    </xf>
    <xf numFmtId="49" fontId="8" fillId="9" borderId="5" xfId="0" applyNumberFormat="1" applyFont="1" applyFill="1" applyBorder="1" applyAlignment="1" applyProtection="1">
      <alignment horizontal="center" vertical="center" wrapText="1"/>
      <protection locked="0"/>
    </xf>
    <xf numFmtId="49" fontId="8" fillId="9" borderId="11" xfId="0" applyNumberFormat="1" applyFont="1" applyFill="1" applyBorder="1" applyAlignment="1" applyProtection="1">
      <alignment horizontal="center" vertical="center" wrapText="1"/>
      <protection locked="0"/>
    </xf>
    <xf numFmtId="0" fontId="26" fillId="0" borderId="4" xfId="0" applyFont="1" applyBorder="1" applyAlignment="1" applyProtection="1">
      <alignment horizontal="left" vertical="center"/>
    </xf>
  </cellXfs>
  <cellStyles count="6">
    <cellStyle name="Comma" xfId="5" builtinId="3"/>
    <cellStyle name="Currency" xfId="1" builtinId="4"/>
    <cellStyle name="Hyperlink" xfId="4" builtinId="8"/>
    <cellStyle name="Normal" xfId="0" builtinId="0"/>
    <cellStyle name="Normal 2" xfId="2" xr:uid="{00000000-0005-0000-0000-000004000000}"/>
    <cellStyle name="Percent" xfId="3" builtinId="5"/>
  </cellStyles>
  <dxfs count="1">
    <dxf>
      <font>
        <strike val="0"/>
      </font>
    </dxf>
  </dxfs>
  <tableStyles count="1" defaultTableStyle="TableStyleMedium2" defaultPivotStyle="PivotStyleLight16">
    <tableStyle name="Table Style 1" pivot="0" count="1" xr9:uid="{A08E3AF1-ABA5-4CA9-A470-A31B3E5CF6F9}">
      <tableStyleElement type="wholeTabl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DE9D9"/>
      <color rgb="FFDCE6F1"/>
      <color rgb="FFD9D9D9"/>
      <color rgb="FFFFFF99"/>
      <color rgb="FFFFFFFF"/>
      <color rgb="FF000000"/>
      <color rgb="FF99FF99"/>
      <color rgb="FF6DFF7E"/>
      <color rgb="FF8DF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200025</xdr:colOff>
      <xdr:row>0</xdr:row>
      <xdr:rowOff>0</xdr:rowOff>
    </xdr:from>
    <xdr:to>
      <xdr:col>12</xdr:col>
      <xdr:colOff>47625</xdr:colOff>
      <xdr:row>5</xdr:row>
      <xdr:rowOff>0</xdr:rowOff>
    </xdr:to>
    <xdr:pic>
      <xdr:nvPicPr>
        <xdr:cNvPr id="50324" name="Picture 1">
          <a:extLst>
            <a:ext uri="{FF2B5EF4-FFF2-40B4-BE49-F238E27FC236}">
              <a16:creationId xmlns:a16="http://schemas.microsoft.com/office/drawing/2014/main" id="{00000000-0008-0000-0000-000094C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76475" y="0"/>
          <a:ext cx="2895600" cy="160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15</xdr:row>
          <xdr:rowOff>38100</xdr:rowOff>
        </xdr:from>
        <xdr:to>
          <xdr:col>1</xdr:col>
          <xdr:colOff>190500</xdr:colOff>
          <xdr:row>16</xdr:row>
          <xdr:rowOff>38100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1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21</xdr:row>
          <xdr:rowOff>38100</xdr:rowOff>
        </xdr:from>
        <xdr:to>
          <xdr:col>1</xdr:col>
          <xdr:colOff>190500</xdr:colOff>
          <xdr:row>22</xdr:row>
          <xdr:rowOff>38100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1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209550</xdr:rowOff>
        </xdr:from>
        <xdr:to>
          <xdr:col>0</xdr:col>
          <xdr:colOff>276225</xdr:colOff>
          <xdr:row>1</xdr:row>
          <xdr:rowOff>180975</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2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xdr:row>
          <xdr:rowOff>209550</xdr:rowOff>
        </xdr:from>
        <xdr:to>
          <xdr:col>0</xdr:col>
          <xdr:colOff>266700</xdr:colOff>
          <xdr:row>3</xdr:row>
          <xdr:rowOff>209550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2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xdr:row>
          <xdr:rowOff>0</xdr:rowOff>
        </xdr:from>
        <xdr:to>
          <xdr:col>0</xdr:col>
          <xdr:colOff>266700</xdr:colOff>
          <xdr:row>5</xdr:row>
          <xdr:rowOff>209550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2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2</xdr:row>
          <xdr:rowOff>152400</xdr:rowOff>
        </xdr:from>
        <xdr:to>
          <xdr:col>2</xdr:col>
          <xdr:colOff>57150</xdr:colOff>
          <xdr:row>3</xdr:row>
          <xdr:rowOff>142875</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6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xdr:row>
          <xdr:rowOff>152400</xdr:rowOff>
        </xdr:from>
        <xdr:to>
          <xdr:col>2</xdr:col>
          <xdr:colOff>57150</xdr:colOff>
          <xdr:row>5</xdr:row>
          <xdr:rowOff>19050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6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xdr:row>
          <xdr:rowOff>152400</xdr:rowOff>
        </xdr:from>
        <xdr:to>
          <xdr:col>2</xdr:col>
          <xdr:colOff>57150</xdr:colOff>
          <xdr:row>6</xdr:row>
          <xdr:rowOff>19050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6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xdr:row>
          <xdr:rowOff>142875</xdr:rowOff>
        </xdr:from>
        <xdr:to>
          <xdr:col>2</xdr:col>
          <xdr:colOff>57150</xdr:colOff>
          <xdr:row>8</xdr:row>
          <xdr:rowOff>9525</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06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1</xdr:row>
          <xdr:rowOff>247650</xdr:rowOff>
        </xdr:from>
        <xdr:to>
          <xdr:col>7</xdr:col>
          <xdr:colOff>0</xdr:colOff>
          <xdr:row>3</xdr:row>
          <xdr:rowOff>0</xdr:rowOff>
        </xdr:to>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0D00-00002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5</xdr:row>
          <xdr:rowOff>0</xdr:rowOff>
        </xdr:to>
        <xdr:sp macro="" textlink="">
          <xdr:nvSpPr>
            <xdr:cNvPr id="55336" name="Check Box 40" hidden="1">
              <a:extLst>
                <a:ext uri="{63B3BB69-23CF-44E3-9099-C40C66FF867C}">
                  <a14:compatExt spid="_x0000_s55336"/>
                </a:ext>
                <a:ext uri="{FF2B5EF4-FFF2-40B4-BE49-F238E27FC236}">
                  <a16:creationId xmlns:a16="http://schemas.microsoft.com/office/drawing/2014/main" id="{00000000-0008-0000-0D00-00002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0</xdr:rowOff>
        </xdr:to>
        <xdr:sp macro="" textlink="">
          <xdr:nvSpPr>
            <xdr:cNvPr id="55337" name="Check Box 41" hidden="1">
              <a:extLst>
                <a:ext uri="{63B3BB69-23CF-44E3-9099-C40C66FF867C}">
                  <a14:compatExt spid="_x0000_s55337"/>
                </a:ext>
                <a:ext uri="{FF2B5EF4-FFF2-40B4-BE49-F238E27FC236}">
                  <a16:creationId xmlns:a16="http://schemas.microsoft.com/office/drawing/2014/main" id="{00000000-0008-0000-0D00-00002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0</xdr:colOff>
          <xdr:row>9</xdr:row>
          <xdr:rowOff>0</xdr:rowOff>
        </xdr:to>
        <xdr:sp macro="" textlink="">
          <xdr:nvSpPr>
            <xdr:cNvPr id="55338" name="Check Box 42" hidden="1">
              <a:extLst>
                <a:ext uri="{63B3BB69-23CF-44E3-9099-C40C66FF867C}">
                  <a14:compatExt spid="_x0000_s55338"/>
                </a:ext>
                <a:ext uri="{FF2B5EF4-FFF2-40B4-BE49-F238E27FC236}">
                  <a16:creationId xmlns:a16="http://schemas.microsoft.com/office/drawing/2014/main" id="{00000000-0008-0000-0D00-00002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0</xdr:rowOff>
        </xdr:from>
        <xdr:to>
          <xdr:col>22</xdr:col>
          <xdr:colOff>0</xdr:colOff>
          <xdr:row>3</xdr:row>
          <xdr:rowOff>0</xdr:rowOff>
        </xdr:to>
        <xdr:sp macro="" textlink="">
          <xdr:nvSpPr>
            <xdr:cNvPr id="55339" name="Check Box 43" hidden="1">
              <a:extLst>
                <a:ext uri="{63B3BB69-23CF-44E3-9099-C40C66FF867C}">
                  <a14:compatExt spid="_x0000_s55339"/>
                </a:ext>
                <a:ext uri="{FF2B5EF4-FFF2-40B4-BE49-F238E27FC236}">
                  <a16:creationId xmlns:a16="http://schemas.microsoft.com/office/drawing/2014/main" id="{00000000-0008-0000-0D00-00002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0</xdr:rowOff>
        </xdr:from>
        <xdr:to>
          <xdr:col>22</xdr:col>
          <xdr:colOff>0</xdr:colOff>
          <xdr:row>5</xdr:row>
          <xdr:rowOff>0</xdr:rowOff>
        </xdr:to>
        <xdr:sp macro="" textlink="">
          <xdr:nvSpPr>
            <xdr:cNvPr id="55340" name="Check Box 44" hidden="1">
              <a:extLst>
                <a:ext uri="{63B3BB69-23CF-44E3-9099-C40C66FF867C}">
                  <a14:compatExt spid="_x0000_s55340"/>
                </a:ext>
                <a:ext uri="{FF2B5EF4-FFF2-40B4-BE49-F238E27FC236}">
                  <a16:creationId xmlns:a16="http://schemas.microsoft.com/office/drawing/2014/main" id="{00000000-0008-0000-0D00-00002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0</xdr:rowOff>
        </xdr:from>
        <xdr:to>
          <xdr:col>22</xdr:col>
          <xdr:colOff>0</xdr:colOff>
          <xdr:row>7</xdr:row>
          <xdr:rowOff>0</xdr:rowOff>
        </xdr:to>
        <xdr:sp macro="" textlink="">
          <xdr:nvSpPr>
            <xdr:cNvPr id="55341" name="Check Box 45" hidden="1">
              <a:extLst>
                <a:ext uri="{63B3BB69-23CF-44E3-9099-C40C66FF867C}">
                  <a14:compatExt spid="_x0000_s55341"/>
                </a:ext>
                <a:ext uri="{FF2B5EF4-FFF2-40B4-BE49-F238E27FC236}">
                  <a16:creationId xmlns:a16="http://schemas.microsoft.com/office/drawing/2014/main" id="{00000000-0008-0000-0D00-00002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0</xdr:rowOff>
        </xdr:from>
        <xdr:to>
          <xdr:col>22</xdr:col>
          <xdr:colOff>0</xdr:colOff>
          <xdr:row>9</xdr:row>
          <xdr:rowOff>0</xdr:rowOff>
        </xdr:to>
        <xdr:sp macro="" textlink="">
          <xdr:nvSpPr>
            <xdr:cNvPr id="55342" name="Check Box 46" hidden="1">
              <a:extLst>
                <a:ext uri="{63B3BB69-23CF-44E3-9099-C40C66FF867C}">
                  <a14:compatExt spid="_x0000_s55342"/>
                </a:ext>
                <a:ext uri="{FF2B5EF4-FFF2-40B4-BE49-F238E27FC236}">
                  <a16:creationId xmlns:a16="http://schemas.microsoft.com/office/drawing/2014/main" id="{00000000-0008-0000-0D00-00002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22</xdr:col>
          <xdr:colOff>0</xdr:colOff>
          <xdr:row>18</xdr:row>
          <xdr:rowOff>0</xdr:rowOff>
        </xdr:to>
        <xdr:sp macro="" textlink="">
          <xdr:nvSpPr>
            <xdr:cNvPr id="55343" name="Check Box 47" hidden="1">
              <a:extLst>
                <a:ext uri="{63B3BB69-23CF-44E3-9099-C40C66FF867C}">
                  <a14:compatExt spid="_x0000_s55343"/>
                </a:ext>
                <a:ext uri="{FF2B5EF4-FFF2-40B4-BE49-F238E27FC236}">
                  <a16:creationId xmlns:a16="http://schemas.microsoft.com/office/drawing/2014/main" id="{00000000-0008-0000-0D00-00002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14</xdr:col>
          <xdr:colOff>0</xdr:colOff>
          <xdr:row>18</xdr:row>
          <xdr:rowOff>0</xdr:rowOff>
        </xdr:to>
        <xdr:sp macro="" textlink="">
          <xdr:nvSpPr>
            <xdr:cNvPr id="55344" name="Check Box 48" hidden="1">
              <a:extLst>
                <a:ext uri="{63B3BB69-23CF-44E3-9099-C40C66FF867C}">
                  <a14:compatExt spid="_x0000_s55344"/>
                </a:ext>
                <a:ext uri="{FF2B5EF4-FFF2-40B4-BE49-F238E27FC236}">
                  <a16:creationId xmlns:a16="http://schemas.microsoft.com/office/drawing/2014/main" id="{00000000-0008-0000-0D00-00003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0</xdr:colOff>
          <xdr:row>18</xdr:row>
          <xdr:rowOff>0</xdr:rowOff>
        </xdr:to>
        <xdr:sp macro="" textlink="">
          <xdr:nvSpPr>
            <xdr:cNvPr id="55345" name="Check Box 49" hidden="1">
              <a:extLst>
                <a:ext uri="{63B3BB69-23CF-44E3-9099-C40C66FF867C}">
                  <a14:compatExt spid="_x0000_s55345"/>
                </a:ext>
                <a:ext uri="{FF2B5EF4-FFF2-40B4-BE49-F238E27FC236}">
                  <a16:creationId xmlns:a16="http://schemas.microsoft.com/office/drawing/2014/main" id="{00000000-0008-0000-0D00-00003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24</xdr:row>
          <xdr:rowOff>0</xdr:rowOff>
        </xdr:to>
        <xdr:sp macro="" textlink="">
          <xdr:nvSpPr>
            <xdr:cNvPr id="55346" name="Check Box 50" hidden="1">
              <a:extLst>
                <a:ext uri="{63B3BB69-23CF-44E3-9099-C40C66FF867C}">
                  <a14:compatExt spid="_x0000_s55346"/>
                </a:ext>
                <a:ext uri="{FF2B5EF4-FFF2-40B4-BE49-F238E27FC236}">
                  <a16:creationId xmlns:a16="http://schemas.microsoft.com/office/drawing/2014/main" id="{00000000-0008-0000-0D00-00003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26</xdr:row>
          <xdr:rowOff>0</xdr:rowOff>
        </xdr:to>
        <xdr:sp macro="" textlink="">
          <xdr:nvSpPr>
            <xdr:cNvPr id="55347" name="Check Box 51" hidden="1">
              <a:extLst>
                <a:ext uri="{63B3BB69-23CF-44E3-9099-C40C66FF867C}">
                  <a14:compatExt spid="_x0000_s55347"/>
                </a:ext>
                <a:ext uri="{FF2B5EF4-FFF2-40B4-BE49-F238E27FC236}">
                  <a16:creationId xmlns:a16="http://schemas.microsoft.com/office/drawing/2014/main" id="{00000000-0008-0000-0D00-00003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7</xdr:col>
          <xdr:colOff>0</xdr:colOff>
          <xdr:row>28</xdr:row>
          <xdr:rowOff>0</xdr:rowOff>
        </xdr:to>
        <xdr:sp macro="" textlink="">
          <xdr:nvSpPr>
            <xdr:cNvPr id="55348" name="Check Box 52" hidden="1">
              <a:extLst>
                <a:ext uri="{63B3BB69-23CF-44E3-9099-C40C66FF867C}">
                  <a14:compatExt spid="_x0000_s55348"/>
                </a:ext>
                <a:ext uri="{FF2B5EF4-FFF2-40B4-BE49-F238E27FC236}">
                  <a16:creationId xmlns:a16="http://schemas.microsoft.com/office/drawing/2014/main" id="{00000000-0008-0000-0D00-00003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D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xdr:row>
          <xdr:rowOff>142875</xdr:rowOff>
        </xdr:from>
        <xdr:to>
          <xdr:col>11</xdr:col>
          <xdr:colOff>57150</xdr:colOff>
          <xdr:row>3</xdr:row>
          <xdr:rowOff>19050</xdr:rowOff>
        </xdr:to>
        <xdr:sp macro="" textlink="">
          <xdr:nvSpPr>
            <xdr:cNvPr id="77853" name="Check Box 29" hidden="1">
              <a:extLst>
                <a:ext uri="{63B3BB69-23CF-44E3-9099-C40C66FF867C}">
                  <a14:compatExt spid="_x0000_s77853"/>
                </a:ext>
                <a:ext uri="{FF2B5EF4-FFF2-40B4-BE49-F238E27FC236}">
                  <a16:creationId xmlns:a16="http://schemas.microsoft.com/office/drawing/2014/main" id="{00000000-0008-0000-0E00-00001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xdr:row>
          <xdr:rowOff>133350</xdr:rowOff>
        </xdr:from>
        <xdr:to>
          <xdr:col>11</xdr:col>
          <xdr:colOff>57150</xdr:colOff>
          <xdr:row>5</xdr:row>
          <xdr:rowOff>0</xdr:rowOff>
        </xdr:to>
        <xdr:sp macro="" textlink="">
          <xdr:nvSpPr>
            <xdr:cNvPr id="77855" name="Check Box 31" hidden="1">
              <a:extLst>
                <a:ext uri="{63B3BB69-23CF-44E3-9099-C40C66FF867C}">
                  <a14:compatExt spid="_x0000_s77855"/>
                </a:ext>
                <a:ext uri="{FF2B5EF4-FFF2-40B4-BE49-F238E27FC236}">
                  <a16:creationId xmlns:a16="http://schemas.microsoft.com/office/drawing/2014/main" id="{00000000-0008-0000-0E00-00001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xdr:row>
          <xdr:rowOff>133350</xdr:rowOff>
        </xdr:from>
        <xdr:to>
          <xdr:col>11</xdr:col>
          <xdr:colOff>57150</xdr:colOff>
          <xdr:row>7</xdr:row>
          <xdr:rowOff>9525</xdr:rowOff>
        </xdr:to>
        <xdr:sp macro="" textlink="">
          <xdr:nvSpPr>
            <xdr:cNvPr id="77856" name="Check Box 32" hidden="1">
              <a:extLst>
                <a:ext uri="{63B3BB69-23CF-44E3-9099-C40C66FF867C}">
                  <a14:compatExt spid="_x0000_s77856"/>
                </a:ext>
                <a:ext uri="{FF2B5EF4-FFF2-40B4-BE49-F238E27FC236}">
                  <a16:creationId xmlns:a16="http://schemas.microsoft.com/office/drawing/2014/main" id="{00000000-0008-0000-0E00-00002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xdr:row>
          <xdr:rowOff>142875</xdr:rowOff>
        </xdr:from>
        <xdr:to>
          <xdr:col>24</xdr:col>
          <xdr:colOff>47625</xdr:colOff>
          <xdr:row>3</xdr:row>
          <xdr:rowOff>19050</xdr:rowOff>
        </xdr:to>
        <xdr:sp macro="" textlink="">
          <xdr:nvSpPr>
            <xdr:cNvPr id="77857" name="Check Box 33" hidden="1">
              <a:extLst>
                <a:ext uri="{63B3BB69-23CF-44E3-9099-C40C66FF867C}">
                  <a14:compatExt spid="_x0000_s77857"/>
                </a:ext>
                <a:ext uri="{FF2B5EF4-FFF2-40B4-BE49-F238E27FC236}">
                  <a16:creationId xmlns:a16="http://schemas.microsoft.com/office/drawing/2014/main" id="{00000000-0008-0000-0E00-00002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xdr:row>
          <xdr:rowOff>142875</xdr:rowOff>
        </xdr:from>
        <xdr:to>
          <xdr:col>24</xdr:col>
          <xdr:colOff>66675</xdr:colOff>
          <xdr:row>7</xdr:row>
          <xdr:rowOff>9525</xdr:rowOff>
        </xdr:to>
        <xdr:sp macro="" textlink="">
          <xdr:nvSpPr>
            <xdr:cNvPr id="77859" name="Check Box 35" hidden="1">
              <a:extLst>
                <a:ext uri="{63B3BB69-23CF-44E3-9099-C40C66FF867C}">
                  <a14:compatExt spid="_x0000_s77859"/>
                </a:ext>
                <a:ext uri="{FF2B5EF4-FFF2-40B4-BE49-F238E27FC236}">
                  <a16:creationId xmlns:a16="http://schemas.microsoft.com/office/drawing/2014/main" id="{00000000-0008-0000-0E00-00002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xdr:row>
          <xdr:rowOff>0</xdr:rowOff>
        </xdr:from>
        <xdr:to>
          <xdr:col>24</xdr:col>
          <xdr:colOff>76200</xdr:colOff>
          <xdr:row>5</xdr:row>
          <xdr:rowOff>19050</xdr:rowOff>
        </xdr:to>
        <xdr:sp macro="" textlink="">
          <xdr:nvSpPr>
            <xdr:cNvPr id="77861" name="Check Box 37" hidden="1">
              <a:extLst>
                <a:ext uri="{63B3BB69-23CF-44E3-9099-C40C66FF867C}">
                  <a14:compatExt spid="_x0000_s77861"/>
                </a:ext>
                <a:ext uri="{FF2B5EF4-FFF2-40B4-BE49-F238E27FC236}">
                  <a16:creationId xmlns:a16="http://schemas.microsoft.com/office/drawing/2014/main" id="{00000000-0008-0000-0E00-00002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4</xdr:col>
      <xdr:colOff>1149060</xdr:colOff>
      <xdr:row>6</xdr:row>
      <xdr:rowOff>16414</xdr:rowOff>
    </xdr:from>
    <xdr:ext cx="184730" cy="937629"/>
    <xdr:sp macro="" textlink="">
      <xdr:nvSpPr>
        <xdr:cNvPr id="3" name="Rectangle 2">
          <a:extLst>
            <a:ext uri="{FF2B5EF4-FFF2-40B4-BE49-F238E27FC236}">
              <a16:creationId xmlns:a16="http://schemas.microsoft.com/office/drawing/2014/main" id="{00000000-0008-0000-1600-000003000000}"/>
            </a:ext>
          </a:extLst>
        </xdr:cNvPr>
        <xdr:cNvSpPr/>
      </xdr:nvSpPr>
      <xdr:spPr>
        <a:xfrm>
          <a:off x="2971510" y="987964"/>
          <a:ext cx="184730" cy="937629"/>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endParaRPr lang="en-US" sz="5400" b="1" cap="none" spc="150">
            <a:ln w="11430"/>
            <a:solidFill>
              <a:srgbClr val="F8F8F8"/>
            </a:solidFill>
            <a:effectLst>
              <a:outerShdw blurRad="25400" algn="tl" rotWithShape="0">
                <a:srgbClr val="000000">
                  <a:alpha val="43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57150</xdr:colOff>
      <xdr:row>0</xdr:row>
      <xdr:rowOff>63022</xdr:rowOff>
    </xdr:from>
    <xdr:to>
      <xdr:col>8</xdr:col>
      <xdr:colOff>238126</xdr:colOff>
      <xdr:row>7</xdr:row>
      <xdr:rowOff>206373</xdr:rowOff>
    </xdr:to>
    <xdr:pic>
      <xdr:nvPicPr>
        <xdr:cNvPr id="45206" name="Picture 303">
          <a:extLst>
            <a:ext uri="{FF2B5EF4-FFF2-40B4-BE49-F238E27FC236}">
              <a16:creationId xmlns:a16="http://schemas.microsoft.com/office/drawing/2014/main" id="{00000000-0008-0000-1700-000096B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19300" y="63022"/>
          <a:ext cx="2238376" cy="142922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180975</xdr:rowOff>
        </xdr:from>
        <xdr:to>
          <xdr:col>4</xdr:col>
          <xdr:colOff>209550</xdr:colOff>
          <xdr:row>5</xdr:row>
          <xdr:rowOff>9525</xdr:rowOff>
        </xdr:to>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1800-00000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171450</xdr:rowOff>
        </xdr:from>
        <xdr:to>
          <xdr:col>7</xdr:col>
          <xdr:colOff>209550</xdr:colOff>
          <xdr:row>5</xdr:row>
          <xdr:rowOff>0</xdr:rowOff>
        </xdr:to>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1800-00000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180975</xdr:rowOff>
        </xdr:from>
        <xdr:to>
          <xdr:col>10</xdr:col>
          <xdr:colOff>219075</xdr:colOff>
          <xdr:row>5</xdr:row>
          <xdr:rowOff>9525</xdr:rowOff>
        </xdr:to>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1800-00000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180975</xdr:rowOff>
        </xdr:from>
        <xdr:to>
          <xdr:col>4</xdr:col>
          <xdr:colOff>209550</xdr:colOff>
          <xdr:row>8</xdr:row>
          <xdr:rowOff>9525</xdr:rowOff>
        </xdr:to>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1800-00001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180975</xdr:rowOff>
        </xdr:from>
        <xdr:to>
          <xdr:col>10</xdr:col>
          <xdr:colOff>219075</xdr:colOff>
          <xdr:row>8</xdr:row>
          <xdr:rowOff>9525</xdr:rowOff>
        </xdr:to>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1800-00001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180975</xdr:rowOff>
        </xdr:from>
        <xdr:to>
          <xdr:col>4</xdr:col>
          <xdr:colOff>209550</xdr:colOff>
          <xdr:row>9</xdr:row>
          <xdr:rowOff>9525</xdr:rowOff>
        </xdr:to>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1800-00001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171450</xdr:rowOff>
        </xdr:from>
        <xdr:to>
          <xdr:col>7</xdr:col>
          <xdr:colOff>209550</xdr:colOff>
          <xdr:row>9</xdr:row>
          <xdr:rowOff>0</xdr:rowOff>
        </xdr:to>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1800-00001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180975</xdr:rowOff>
        </xdr:from>
        <xdr:to>
          <xdr:col>10</xdr:col>
          <xdr:colOff>219075</xdr:colOff>
          <xdr:row>9</xdr:row>
          <xdr:rowOff>9525</xdr:rowOff>
        </xdr:to>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1800-00001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180975</xdr:rowOff>
        </xdr:from>
        <xdr:to>
          <xdr:col>4</xdr:col>
          <xdr:colOff>209550</xdr:colOff>
          <xdr:row>10</xdr:row>
          <xdr:rowOff>9525</xdr:rowOff>
        </xdr:to>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1800-00001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171450</xdr:rowOff>
        </xdr:from>
        <xdr:to>
          <xdr:col>7</xdr:col>
          <xdr:colOff>209550</xdr:colOff>
          <xdr:row>10</xdr:row>
          <xdr:rowOff>0</xdr:rowOff>
        </xdr:to>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1800-00001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180975</xdr:rowOff>
        </xdr:from>
        <xdr:to>
          <xdr:col>10</xdr:col>
          <xdr:colOff>219075</xdr:colOff>
          <xdr:row>10</xdr:row>
          <xdr:rowOff>9525</xdr:rowOff>
        </xdr:to>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1800-00001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180975</xdr:rowOff>
        </xdr:from>
        <xdr:to>
          <xdr:col>4</xdr:col>
          <xdr:colOff>209550</xdr:colOff>
          <xdr:row>11</xdr:row>
          <xdr:rowOff>9525</xdr:rowOff>
        </xdr:to>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1800-00001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171450</xdr:rowOff>
        </xdr:from>
        <xdr:to>
          <xdr:col>7</xdr:col>
          <xdr:colOff>209550</xdr:colOff>
          <xdr:row>11</xdr:row>
          <xdr:rowOff>0</xdr:rowOff>
        </xdr:to>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1800-00001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180975</xdr:rowOff>
        </xdr:from>
        <xdr:to>
          <xdr:col>10</xdr:col>
          <xdr:colOff>219075</xdr:colOff>
          <xdr:row>11</xdr:row>
          <xdr:rowOff>9525</xdr:rowOff>
        </xdr:to>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1800-00001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180975</xdr:rowOff>
        </xdr:from>
        <xdr:to>
          <xdr:col>4</xdr:col>
          <xdr:colOff>209550</xdr:colOff>
          <xdr:row>12</xdr:row>
          <xdr:rowOff>9525</xdr:rowOff>
        </xdr:to>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1800-00001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171450</xdr:rowOff>
        </xdr:from>
        <xdr:to>
          <xdr:col>7</xdr:col>
          <xdr:colOff>209550</xdr:colOff>
          <xdr:row>12</xdr:row>
          <xdr:rowOff>0</xdr:rowOff>
        </xdr:to>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1800-00001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180975</xdr:rowOff>
        </xdr:from>
        <xdr:to>
          <xdr:col>10</xdr:col>
          <xdr:colOff>219075</xdr:colOff>
          <xdr:row>12</xdr:row>
          <xdr:rowOff>9525</xdr:rowOff>
        </xdr:to>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1800-00001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180975</xdr:rowOff>
        </xdr:from>
        <xdr:to>
          <xdr:col>4</xdr:col>
          <xdr:colOff>209550</xdr:colOff>
          <xdr:row>13</xdr:row>
          <xdr:rowOff>9525</xdr:rowOff>
        </xdr:to>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1800-00001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171450</xdr:rowOff>
        </xdr:from>
        <xdr:to>
          <xdr:col>7</xdr:col>
          <xdr:colOff>209550</xdr:colOff>
          <xdr:row>13</xdr:row>
          <xdr:rowOff>0</xdr:rowOff>
        </xdr:to>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1800-00002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180975</xdr:rowOff>
        </xdr:from>
        <xdr:to>
          <xdr:col>10</xdr:col>
          <xdr:colOff>219075</xdr:colOff>
          <xdr:row>13</xdr:row>
          <xdr:rowOff>9525</xdr:rowOff>
        </xdr:to>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1800-00002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180975</xdr:rowOff>
        </xdr:from>
        <xdr:to>
          <xdr:col>4</xdr:col>
          <xdr:colOff>209550</xdr:colOff>
          <xdr:row>14</xdr:row>
          <xdr:rowOff>9525</xdr:rowOff>
        </xdr:to>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1800-00002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180975</xdr:rowOff>
        </xdr:from>
        <xdr:to>
          <xdr:col>10</xdr:col>
          <xdr:colOff>219075</xdr:colOff>
          <xdr:row>14</xdr:row>
          <xdr:rowOff>9525</xdr:rowOff>
        </xdr:to>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1800-00002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180975</xdr:rowOff>
        </xdr:from>
        <xdr:to>
          <xdr:col>4</xdr:col>
          <xdr:colOff>209550</xdr:colOff>
          <xdr:row>17</xdr:row>
          <xdr:rowOff>9525</xdr:rowOff>
        </xdr:to>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1800-00002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180975</xdr:rowOff>
        </xdr:from>
        <xdr:to>
          <xdr:col>10</xdr:col>
          <xdr:colOff>219075</xdr:colOff>
          <xdr:row>17</xdr:row>
          <xdr:rowOff>9525</xdr:rowOff>
        </xdr:to>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1800-00002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180975</xdr:rowOff>
        </xdr:from>
        <xdr:to>
          <xdr:col>4</xdr:col>
          <xdr:colOff>209550</xdr:colOff>
          <xdr:row>18</xdr:row>
          <xdr:rowOff>9525</xdr:rowOff>
        </xdr:to>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1800-00002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171450</xdr:rowOff>
        </xdr:from>
        <xdr:to>
          <xdr:col>7</xdr:col>
          <xdr:colOff>209550</xdr:colOff>
          <xdr:row>18</xdr:row>
          <xdr:rowOff>0</xdr:rowOff>
        </xdr:to>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1800-00002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180975</xdr:rowOff>
        </xdr:from>
        <xdr:to>
          <xdr:col>10</xdr:col>
          <xdr:colOff>219075</xdr:colOff>
          <xdr:row>18</xdr:row>
          <xdr:rowOff>9525</xdr:rowOff>
        </xdr:to>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1800-00002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180975</xdr:rowOff>
        </xdr:from>
        <xdr:to>
          <xdr:col>4</xdr:col>
          <xdr:colOff>209550</xdr:colOff>
          <xdr:row>21</xdr:row>
          <xdr:rowOff>9525</xdr:rowOff>
        </xdr:to>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1800-00002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171450</xdr:rowOff>
        </xdr:from>
        <xdr:to>
          <xdr:col>7</xdr:col>
          <xdr:colOff>209550</xdr:colOff>
          <xdr:row>21</xdr:row>
          <xdr:rowOff>0</xdr:rowOff>
        </xdr:to>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1800-00002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180975</xdr:rowOff>
        </xdr:from>
        <xdr:to>
          <xdr:col>10</xdr:col>
          <xdr:colOff>219075</xdr:colOff>
          <xdr:row>21</xdr:row>
          <xdr:rowOff>9525</xdr:rowOff>
        </xdr:to>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1800-00003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180975</xdr:rowOff>
        </xdr:from>
        <xdr:to>
          <xdr:col>4</xdr:col>
          <xdr:colOff>209550</xdr:colOff>
          <xdr:row>22</xdr:row>
          <xdr:rowOff>9525</xdr:rowOff>
        </xdr:to>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1800-00003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171450</xdr:rowOff>
        </xdr:from>
        <xdr:to>
          <xdr:col>7</xdr:col>
          <xdr:colOff>209550</xdr:colOff>
          <xdr:row>22</xdr:row>
          <xdr:rowOff>0</xdr:rowOff>
        </xdr:to>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1800-00003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180975</xdr:rowOff>
        </xdr:from>
        <xdr:to>
          <xdr:col>10</xdr:col>
          <xdr:colOff>219075</xdr:colOff>
          <xdr:row>22</xdr:row>
          <xdr:rowOff>9525</xdr:rowOff>
        </xdr:to>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1800-00003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180975</xdr:rowOff>
        </xdr:from>
        <xdr:to>
          <xdr:col>4</xdr:col>
          <xdr:colOff>209550</xdr:colOff>
          <xdr:row>25</xdr:row>
          <xdr:rowOff>9525</xdr:rowOff>
        </xdr:to>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1800-00003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180975</xdr:rowOff>
        </xdr:from>
        <xdr:to>
          <xdr:col>10</xdr:col>
          <xdr:colOff>219075</xdr:colOff>
          <xdr:row>25</xdr:row>
          <xdr:rowOff>9525</xdr:rowOff>
        </xdr:to>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1800-00003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180975</xdr:rowOff>
        </xdr:from>
        <xdr:to>
          <xdr:col>4</xdr:col>
          <xdr:colOff>209550</xdr:colOff>
          <xdr:row>28</xdr:row>
          <xdr:rowOff>9525</xdr:rowOff>
        </xdr:to>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1800-00003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180975</xdr:rowOff>
        </xdr:from>
        <xdr:to>
          <xdr:col>10</xdr:col>
          <xdr:colOff>219075</xdr:colOff>
          <xdr:row>28</xdr:row>
          <xdr:rowOff>9525</xdr:rowOff>
        </xdr:to>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1800-00003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180975</xdr:rowOff>
        </xdr:from>
        <xdr:to>
          <xdr:col>4</xdr:col>
          <xdr:colOff>209550</xdr:colOff>
          <xdr:row>31</xdr:row>
          <xdr:rowOff>9525</xdr:rowOff>
        </xdr:to>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1800-00003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171450</xdr:rowOff>
        </xdr:from>
        <xdr:to>
          <xdr:col>7</xdr:col>
          <xdr:colOff>209550</xdr:colOff>
          <xdr:row>31</xdr:row>
          <xdr:rowOff>0</xdr:rowOff>
        </xdr:to>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1800-00003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180975</xdr:rowOff>
        </xdr:from>
        <xdr:to>
          <xdr:col>10</xdr:col>
          <xdr:colOff>219075</xdr:colOff>
          <xdr:row>31</xdr:row>
          <xdr:rowOff>9525</xdr:rowOff>
        </xdr:to>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1800-00003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180975</xdr:rowOff>
        </xdr:from>
        <xdr:to>
          <xdr:col>4</xdr:col>
          <xdr:colOff>209550</xdr:colOff>
          <xdr:row>32</xdr:row>
          <xdr:rowOff>9525</xdr:rowOff>
        </xdr:to>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1800-00003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171450</xdr:rowOff>
        </xdr:from>
        <xdr:to>
          <xdr:col>7</xdr:col>
          <xdr:colOff>209550</xdr:colOff>
          <xdr:row>32</xdr:row>
          <xdr:rowOff>0</xdr:rowOff>
        </xdr:to>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1800-00003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180975</xdr:rowOff>
        </xdr:from>
        <xdr:to>
          <xdr:col>10</xdr:col>
          <xdr:colOff>219075</xdr:colOff>
          <xdr:row>32</xdr:row>
          <xdr:rowOff>9525</xdr:rowOff>
        </xdr:to>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1800-00003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180975</xdr:rowOff>
        </xdr:from>
        <xdr:to>
          <xdr:col>4</xdr:col>
          <xdr:colOff>209550</xdr:colOff>
          <xdr:row>35</xdr:row>
          <xdr:rowOff>9525</xdr:rowOff>
        </xdr:to>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1800-00004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171450</xdr:rowOff>
        </xdr:from>
        <xdr:to>
          <xdr:col>7</xdr:col>
          <xdr:colOff>209550</xdr:colOff>
          <xdr:row>35</xdr:row>
          <xdr:rowOff>0</xdr:rowOff>
        </xdr:to>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1800-00004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180975</xdr:rowOff>
        </xdr:from>
        <xdr:to>
          <xdr:col>10</xdr:col>
          <xdr:colOff>219075</xdr:colOff>
          <xdr:row>35</xdr:row>
          <xdr:rowOff>9525</xdr:rowOff>
        </xdr:to>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1800-00004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180975</xdr:rowOff>
        </xdr:from>
        <xdr:to>
          <xdr:col>4</xdr:col>
          <xdr:colOff>209550</xdr:colOff>
          <xdr:row>36</xdr:row>
          <xdr:rowOff>9525</xdr:rowOff>
        </xdr:to>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1800-00004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171450</xdr:rowOff>
        </xdr:from>
        <xdr:to>
          <xdr:col>7</xdr:col>
          <xdr:colOff>209550</xdr:colOff>
          <xdr:row>36</xdr:row>
          <xdr:rowOff>0</xdr:rowOff>
        </xdr:to>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1800-00004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180975</xdr:rowOff>
        </xdr:from>
        <xdr:to>
          <xdr:col>10</xdr:col>
          <xdr:colOff>219075</xdr:colOff>
          <xdr:row>36</xdr:row>
          <xdr:rowOff>9525</xdr:rowOff>
        </xdr:to>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1800-00004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180975</xdr:rowOff>
        </xdr:from>
        <xdr:to>
          <xdr:col>4</xdr:col>
          <xdr:colOff>209550</xdr:colOff>
          <xdr:row>41</xdr:row>
          <xdr:rowOff>9525</xdr:rowOff>
        </xdr:to>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1800-00004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180975</xdr:rowOff>
        </xdr:from>
        <xdr:to>
          <xdr:col>11</xdr:col>
          <xdr:colOff>0</xdr:colOff>
          <xdr:row>41</xdr:row>
          <xdr:rowOff>9525</xdr:rowOff>
        </xdr:to>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1800-00004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180975</xdr:rowOff>
        </xdr:from>
        <xdr:to>
          <xdr:col>4</xdr:col>
          <xdr:colOff>209550</xdr:colOff>
          <xdr:row>44</xdr:row>
          <xdr:rowOff>9525</xdr:rowOff>
        </xdr:to>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1800-00004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180975</xdr:rowOff>
        </xdr:from>
        <xdr:to>
          <xdr:col>11</xdr:col>
          <xdr:colOff>0</xdr:colOff>
          <xdr:row>44</xdr:row>
          <xdr:rowOff>9525</xdr:rowOff>
        </xdr:to>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1800-00004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180975</xdr:rowOff>
        </xdr:from>
        <xdr:to>
          <xdr:col>4</xdr:col>
          <xdr:colOff>209550</xdr:colOff>
          <xdr:row>45</xdr:row>
          <xdr:rowOff>9525</xdr:rowOff>
        </xdr:to>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1800-00004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180975</xdr:rowOff>
        </xdr:from>
        <xdr:to>
          <xdr:col>11</xdr:col>
          <xdr:colOff>0</xdr:colOff>
          <xdr:row>45</xdr:row>
          <xdr:rowOff>9525</xdr:rowOff>
        </xdr:to>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1800-00004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180975</xdr:rowOff>
        </xdr:from>
        <xdr:to>
          <xdr:col>4</xdr:col>
          <xdr:colOff>209550</xdr:colOff>
          <xdr:row>48</xdr:row>
          <xdr:rowOff>9525</xdr:rowOff>
        </xdr:to>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1800-00004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180975</xdr:rowOff>
        </xdr:from>
        <xdr:to>
          <xdr:col>11</xdr:col>
          <xdr:colOff>0</xdr:colOff>
          <xdr:row>48</xdr:row>
          <xdr:rowOff>9525</xdr:rowOff>
        </xdr:to>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1800-00005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180975</xdr:rowOff>
        </xdr:from>
        <xdr:to>
          <xdr:col>4</xdr:col>
          <xdr:colOff>209550</xdr:colOff>
          <xdr:row>51</xdr:row>
          <xdr:rowOff>19050</xdr:rowOff>
        </xdr:to>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1800-00005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180975</xdr:rowOff>
        </xdr:from>
        <xdr:to>
          <xdr:col>11</xdr:col>
          <xdr:colOff>0</xdr:colOff>
          <xdr:row>51</xdr:row>
          <xdr:rowOff>19050</xdr:rowOff>
        </xdr:to>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1800-00005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180975</xdr:rowOff>
        </xdr:from>
        <xdr:to>
          <xdr:col>4</xdr:col>
          <xdr:colOff>209550</xdr:colOff>
          <xdr:row>38</xdr:row>
          <xdr:rowOff>19050</xdr:rowOff>
        </xdr:to>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1800-00005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171450</xdr:rowOff>
        </xdr:from>
        <xdr:to>
          <xdr:col>7</xdr:col>
          <xdr:colOff>209550</xdr:colOff>
          <xdr:row>38</xdr:row>
          <xdr:rowOff>19050</xdr:rowOff>
        </xdr:to>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1800-00005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180975</xdr:rowOff>
        </xdr:from>
        <xdr:to>
          <xdr:col>10</xdr:col>
          <xdr:colOff>219075</xdr:colOff>
          <xdr:row>38</xdr:row>
          <xdr:rowOff>19050</xdr:rowOff>
        </xdr:to>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1800-00005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180975</xdr:rowOff>
        </xdr:from>
        <xdr:to>
          <xdr:col>4</xdr:col>
          <xdr:colOff>209550</xdr:colOff>
          <xdr:row>5</xdr:row>
          <xdr:rowOff>9525</xdr:rowOff>
        </xdr:to>
        <xdr:sp macro="" textlink="">
          <xdr:nvSpPr>
            <xdr:cNvPr id="32138" name="Check Box 394" hidden="1">
              <a:extLst>
                <a:ext uri="{63B3BB69-23CF-44E3-9099-C40C66FF867C}">
                  <a14:compatExt spid="_x0000_s32138"/>
                </a:ext>
                <a:ext uri="{FF2B5EF4-FFF2-40B4-BE49-F238E27FC236}">
                  <a16:creationId xmlns:a16="http://schemas.microsoft.com/office/drawing/2014/main" id="{00000000-0008-0000-1900-00008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171450</xdr:rowOff>
        </xdr:from>
        <xdr:to>
          <xdr:col>7</xdr:col>
          <xdr:colOff>209550</xdr:colOff>
          <xdr:row>5</xdr:row>
          <xdr:rowOff>0</xdr:rowOff>
        </xdr:to>
        <xdr:sp macro="" textlink="">
          <xdr:nvSpPr>
            <xdr:cNvPr id="32139" name="Check Box 395" hidden="1">
              <a:extLst>
                <a:ext uri="{63B3BB69-23CF-44E3-9099-C40C66FF867C}">
                  <a14:compatExt spid="_x0000_s32139"/>
                </a:ext>
                <a:ext uri="{FF2B5EF4-FFF2-40B4-BE49-F238E27FC236}">
                  <a16:creationId xmlns:a16="http://schemas.microsoft.com/office/drawing/2014/main" id="{00000000-0008-0000-1900-00008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180975</xdr:rowOff>
        </xdr:from>
        <xdr:to>
          <xdr:col>11</xdr:col>
          <xdr:colOff>0</xdr:colOff>
          <xdr:row>5</xdr:row>
          <xdr:rowOff>9525</xdr:rowOff>
        </xdr:to>
        <xdr:sp macro="" textlink="">
          <xdr:nvSpPr>
            <xdr:cNvPr id="32140" name="Check Box 396" hidden="1">
              <a:extLst>
                <a:ext uri="{63B3BB69-23CF-44E3-9099-C40C66FF867C}">
                  <a14:compatExt spid="_x0000_s32140"/>
                </a:ext>
                <a:ext uri="{FF2B5EF4-FFF2-40B4-BE49-F238E27FC236}">
                  <a16:creationId xmlns:a16="http://schemas.microsoft.com/office/drawing/2014/main" id="{00000000-0008-0000-1900-00008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180975</xdr:rowOff>
        </xdr:from>
        <xdr:to>
          <xdr:col>4</xdr:col>
          <xdr:colOff>209550</xdr:colOff>
          <xdr:row>6</xdr:row>
          <xdr:rowOff>9525</xdr:rowOff>
        </xdr:to>
        <xdr:sp macro="" textlink="">
          <xdr:nvSpPr>
            <xdr:cNvPr id="32141" name="Check Box 397" hidden="1">
              <a:extLst>
                <a:ext uri="{63B3BB69-23CF-44E3-9099-C40C66FF867C}">
                  <a14:compatExt spid="_x0000_s32141"/>
                </a:ext>
                <a:ext uri="{FF2B5EF4-FFF2-40B4-BE49-F238E27FC236}">
                  <a16:creationId xmlns:a16="http://schemas.microsoft.com/office/drawing/2014/main" id="{00000000-0008-0000-1900-00008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171450</xdr:rowOff>
        </xdr:from>
        <xdr:to>
          <xdr:col>7</xdr:col>
          <xdr:colOff>209550</xdr:colOff>
          <xdr:row>6</xdr:row>
          <xdr:rowOff>0</xdr:rowOff>
        </xdr:to>
        <xdr:sp macro="" textlink="">
          <xdr:nvSpPr>
            <xdr:cNvPr id="32142" name="Check Box 398" hidden="1">
              <a:extLst>
                <a:ext uri="{63B3BB69-23CF-44E3-9099-C40C66FF867C}">
                  <a14:compatExt spid="_x0000_s32142"/>
                </a:ext>
                <a:ext uri="{FF2B5EF4-FFF2-40B4-BE49-F238E27FC236}">
                  <a16:creationId xmlns:a16="http://schemas.microsoft.com/office/drawing/2014/main" id="{00000000-0008-0000-1900-00008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xdr:row>
          <xdr:rowOff>180975</xdr:rowOff>
        </xdr:from>
        <xdr:to>
          <xdr:col>11</xdr:col>
          <xdr:colOff>0</xdr:colOff>
          <xdr:row>6</xdr:row>
          <xdr:rowOff>9525</xdr:rowOff>
        </xdr:to>
        <xdr:sp macro="" textlink="">
          <xdr:nvSpPr>
            <xdr:cNvPr id="32143" name="Check Box 399" hidden="1">
              <a:extLst>
                <a:ext uri="{63B3BB69-23CF-44E3-9099-C40C66FF867C}">
                  <a14:compatExt spid="_x0000_s32143"/>
                </a:ext>
                <a:ext uri="{FF2B5EF4-FFF2-40B4-BE49-F238E27FC236}">
                  <a16:creationId xmlns:a16="http://schemas.microsoft.com/office/drawing/2014/main" id="{00000000-0008-0000-1900-00008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180975</xdr:rowOff>
        </xdr:from>
        <xdr:to>
          <xdr:col>4</xdr:col>
          <xdr:colOff>209550</xdr:colOff>
          <xdr:row>7</xdr:row>
          <xdr:rowOff>9525</xdr:rowOff>
        </xdr:to>
        <xdr:sp macro="" textlink="">
          <xdr:nvSpPr>
            <xdr:cNvPr id="32144" name="Check Box 400" hidden="1">
              <a:extLst>
                <a:ext uri="{63B3BB69-23CF-44E3-9099-C40C66FF867C}">
                  <a14:compatExt spid="_x0000_s32144"/>
                </a:ext>
                <a:ext uri="{FF2B5EF4-FFF2-40B4-BE49-F238E27FC236}">
                  <a16:creationId xmlns:a16="http://schemas.microsoft.com/office/drawing/2014/main" id="{00000000-0008-0000-1900-00009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171450</xdr:rowOff>
        </xdr:from>
        <xdr:to>
          <xdr:col>7</xdr:col>
          <xdr:colOff>209550</xdr:colOff>
          <xdr:row>7</xdr:row>
          <xdr:rowOff>0</xdr:rowOff>
        </xdr:to>
        <xdr:sp macro="" textlink="">
          <xdr:nvSpPr>
            <xdr:cNvPr id="32145" name="Check Box 401" hidden="1">
              <a:extLst>
                <a:ext uri="{63B3BB69-23CF-44E3-9099-C40C66FF867C}">
                  <a14:compatExt spid="_x0000_s32145"/>
                </a:ext>
                <a:ext uri="{FF2B5EF4-FFF2-40B4-BE49-F238E27FC236}">
                  <a16:creationId xmlns:a16="http://schemas.microsoft.com/office/drawing/2014/main" id="{00000000-0008-0000-1900-00009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180975</xdr:rowOff>
        </xdr:from>
        <xdr:to>
          <xdr:col>11</xdr:col>
          <xdr:colOff>0</xdr:colOff>
          <xdr:row>7</xdr:row>
          <xdr:rowOff>9525</xdr:rowOff>
        </xdr:to>
        <xdr:sp macro="" textlink="">
          <xdr:nvSpPr>
            <xdr:cNvPr id="32146" name="Check Box 402" hidden="1">
              <a:extLst>
                <a:ext uri="{63B3BB69-23CF-44E3-9099-C40C66FF867C}">
                  <a14:compatExt spid="_x0000_s32146"/>
                </a:ext>
                <a:ext uri="{FF2B5EF4-FFF2-40B4-BE49-F238E27FC236}">
                  <a16:creationId xmlns:a16="http://schemas.microsoft.com/office/drawing/2014/main" id="{00000000-0008-0000-1900-00009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180975</xdr:rowOff>
        </xdr:from>
        <xdr:to>
          <xdr:col>4</xdr:col>
          <xdr:colOff>209550</xdr:colOff>
          <xdr:row>8</xdr:row>
          <xdr:rowOff>9525</xdr:rowOff>
        </xdr:to>
        <xdr:sp macro="" textlink="">
          <xdr:nvSpPr>
            <xdr:cNvPr id="32147" name="Check Box 403" hidden="1">
              <a:extLst>
                <a:ext uri="{63B3BB69-23CF-44E3-9099-C40C66FF867C}">
                  <a14:compatExt spid="_x0000_s32147"/>
                </a:ext>
                <a:ext uri="{FF2B5EF4-FFF2-40B4-BE49-F238E27FC236}">
                  <a16:creationId xmlns:a16="http://schemas.microsoft.com/office/drawing/2014/main" id="{00000000-0008-0000-1900-00009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171450</xdr:rowOff>
        </xdr:from>
        <xdr:to>
          <xdr:col>7</xdr:col>
          <xdr:colOff>209550</xdr:colOff>
          <xdr:row>8</xdr:row>
          <xdr:rowOff>0</xdr:rowOff>
        </xdr:to>
        <xdr:sp macro="" textlink="">
          <xdr:nvSpPr>
            <xdr:cNvPr id="32148" name="Check Box 404" hidden="1">
              <a:extLst>
                <a:ext uri="{63B3BB69-23CF-44E3-9099-C40C66FF867C}">
                  <a14:compatExt spid="_x0000_s32148"/>
                </a:ext>
                <a:ext uri="{FF2B5EF4-FFF2-40B4-BE49-F238E27FC236}">
                  <a16:creationId xmlns:a16="http://schemas.microsoft.com/office/drawing/2014/main" id="{00000000-0008-0000-1900-00009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180975</xdr:rowOff>
        </xdr:from>
        <xdr:to>
          <xdr:col>11</xdr:col>
          <xdr:colOff>0</xdr:colOff>
          <xdr:row>8</xdr:row>
          <xdr:rowOff>9525</xdr:rowOff>
        </xdr:to>
        <xdr:sp macro="" textlink="">
          <xdr:nvSpPr>
            <xdr:cNvPr id="32149" name="Check Box 405" hidden="1">
              <a:extLst>
                <a:ext uri="{63B3BB69-23CF-44E3-9099-C40C66FF867C}">
                  <a14:compatExt spid="_x0000_s32149"/>
                </a:ext>
                <a:ext uri="{FF2B5EF4-FFF2-40B4-BE49-F238E27FC236}">
                  <a16:creationId xmlns:a16="http://schemas.microsoft.com/office/drawing/2014/main" id="{00000000-0008-0000-1900-00009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180975</xdr:rowOff>
        </xdr:from>
        <xdr:to>
          <xdr:col>4</xdr:col>
          <xdr:colOff>209550</xdr:colOff>
          <xdr:row>9</xdr:row>
          <xdr:rowOff>9525</xdr:rowOff>
        </xdr:to>
        <xdr:sp macro="" textlink="">
          <xdr:nvSpPr>
            <xdr:cNvPr id="32150" name="Check Box 406" hidden="1">
              <a:extLst>
                <a:ext uri="{63B3BB69-23CF-44E3-9099-C40C66FF867C}">
                  <a14:compatExt spid="_x0000_s32150"/>
                </a:ext>
                <a:ext uri="{FF2B5EF4-FFF2-40B4-BE49-F238E27FC236}">
                  <a16:creationId xmlns:a16="http://schemas.microsoft.com/office/drawing/2014/main" id="{00000000-0008-0000-1900-00009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171450</xdr:rowOff>
        </xdr:from>
        <xdr:to>
          <xdr:col>7</xdr:col>
          <xdr:colOff>209550</xdr:colOff>
          <xdr:row>9</xdr:row>
          <xdr:rowOff>0</xdr:rowOff>
        </xdr:to>
        <xdr:sp macro="" textlink="">
          <xdr:nvSpPr>
            <xdr:cNvPr id="32151" name="Check Box 407" hidden="1">
              <a:extLst>
                <a:ext uri="{63B3BB69-23CF-44E3-9099-C40C66FF867C}">
                  <a14:compatExt spid="_x0000_s32151"/>
                </a:ext>
                <a:ext uri="{FF2B5EF4-FFF2-40B4-BE49-F238E27FC236}">
                  <a16:creationId xmlns:a16="http://schemas.microsoft.com/office/drawing/2014/main" id="{00000000-0008-0000-1900-00009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180975</xdr:rowOff>
        </xdr:from>
        <xdr:to>
          <xdr:col>11</xdr:col>
          <xdr:colOff>0</xdr:colOff>
          <xdr:row>9</xdr:row>
          <xdr:rowOff>9525</xdr:rowOff>
        </xdr:to>
        <xdr:sp macro="" textlink="">
          <xdr:nvSpPr>
            <xdr:cNvPr id="32152" name="Check Box 408" hidden="1">
              <a:extLst>
                <a:ext uri="{63B3BB69-23CF-44E3-9099-C40C66FF867C}">
                  <a14:compatExt spid="_x0000_s32152"/>
                </a:ext>
                <a:ext uri="{FF2B5EF4-FFF2-40B4-BE49-F238E27FC236}">
                  <a16:creationId xmlns:a16="http://schemas.microsoft.com/office/drawing/2014/main" id="{00000000-0008-0000-1900-00009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180975</xdr:rowOff>
        </xdr:from>
        <xdr:to>
          <xdr:col>4</xdr:col>
          <xdr:colOff>209550</xdr:colOff>
          <xdr:row>12</xdr:row>
          <xdr:rowOff>9525</xdr:rowOff>
        </xdr:to>
        <xdr:sp macro="" textlink="">
          <xdr:nvSpPr>
            <xdr:cNvPr id="32153" name="Check Box 409" hidden="1">
              <a:extLst>
                <a:ext uri="{63B3BB69-23CF-44E3-9099-C40C66FF867C}">
                  <a14:compatExt spid="_x0000_s32153"/>
                </a:ext>
                <a:ext uri="{FF2B5EF4-FFF2-40B4-BE49-F238E27FC236}">
                  <a16:creationId xmlns:a16="http://schemas.microsoft.com/office/drawing/2014/main" id="{00000000-0008-0000-1900-000099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180975</xdr:rowOff>
        </xdr:from>
        <xdr:to>
          <xdr:col>11</xdr:col>
          <xdr:colOff>0</xdr:colOff>
          <xdr:row>12</xdr:row>
          <xdr:rowOff>9525</xdr:rowOff>
        </xdr:to>
        <xdr:sp macro="" textlink="">
          <xdr:nvSpPr>
            <xdr:cNvPr id="32155" name="Check Box 411" hidden="1">
              <a:extLst>
                <a:ext uri="{63B3BB69-23CF-44E3-9099-C40C66FF867C}">
                  <a14:compatExt spid="_x0000_s32155"/>
                </a:ext>
                <a:ext uri="{FF2B5EF4-FFF2-40B4-BE49-F238E27FC236}">
                  <a16:creationId xmlns:a16="http://schemas.microsoft.com/office/drawing/2014/main" id="{00000000-0008-0000-1900-00009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180975</xdr:rowOff>
        </xdr:from>
        <xdr:to>
          <xdr:col>4</xdr:col>
          <xdr:colOff>209550</xdr:colOff>
          <xdr:row>15</xdr:row>
          <xdr:rowOff>9525</xdr:rowOff>
        </xdr:to>
        <xdr:sp macro="" textlink="">
          <xdr:nvSpPr>
            <xdr:cNvPr id="32156" name="Check Box 412" hidden="1">
              <a:extLst>
                <a:ext uri="{63B3BB69-23CF-44E3-9099-C40C66FF867C}">
                  <a14:compatExt spid="_x0000_s32156"/>
                </a:ext>
                <a:ext uri="{FF2B5EF4-FFF2-40B4-BE49-F238E27FC236}">
                  <a16:creationId xmlns:a16="http://schemas.microsoft.com/office/drawing/2014/main" id="{00000000-0008-0000-1900-00009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171450</xdr:rowOff>
        </xdr:from>
        <xdr:to>
          <xdr:col>7</xdr:col>
          <xdr:colOff>209550</xdr:colOff>
          <xdr:row>15</xdr:row>
          <xdr:rowOff>0</xdr:rowOff>
        </xdr:to>
        <xdr:sp macro="" textlink="">
          <xdr:nvSpPr>
            <xdr:cNvPr id="32157" name="Check Box 413" hidden="1">
              <a:extLst>
                <a:ext uri="{63B3BB69-23CF-44E3-9099-C40C66FF867C}">
                  <a14:compatExt spid="_x0000_s32157"/>
                </a:ext>
                <a:ext uri="{FF2B5EF4-FFF2-40B4-BE49-F238E27FC236}">
                  <a16:creationId xmlns:a16="http://schemas.microsoft.com/office/drawing/2014/main" id="{00000000-0008-0000-1900-00009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180975</xdr:rowOff>
        </xdr:from>
        <xdr:to>
          <xdr:col>11</xdr:col>
          <xdr:colOff>0</xdr:colOff>
          <xdr:row>15</xdr:row>
          <xdr:rowOff>9525</xdr:rowOff>
        </xdr:to>
        <xdr:sp macro="" textlink="">
          <xdr:nvSpPr>
            <xdr:cNvPr id="32158" name="Check Box 414" hidden="1">
              <a:extLst>
                <a:ext uri="{63B3BB69-23CF-44E3-9099-C40C66FF867C}">
                  <a14:compatExt spid="_x0000_s32158"/>
                </a:ext>
                <a:ext uri="{FF2B5EF4-FFF2-40B4-BE49-F238E27FC236}">
                  <a16:creationId xmlns:a16="http://schemas.microsoft.com/office/drawing/2014/main" id="{00000000-0008-0000-1900-00009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180975</xdr:rowOff>
        </xdr:from>
        <xdr:to>
          <xdr:col>4</xdr:col>
          <xdr:colOff>209550</xdr:colOff>
          <xdr:row>26</xdr:row>
          <xdr:rowOff>9525</xdr:rowOff>
        </xdr:to>
        <xdr:sp macro="" textlink="">
          <xdr:nvSpPr>
            <xdr:cNvPr id="32159" name="Check Box 415" hidden="1">
              <a:extLst>
                <a:ext uri="{63B3BB69-23CF-44E3-9099-C40C66FF867C}">
                  <a14:compatExt spid="_x0000_s32159"/>
                </a:ext>
                <a:ext uri="{FF2B5EF4-FFF2-40B4-BE49-F238E27FC236}">
                  <a16:creationId xmlns:a16="http://schemas.microsoft.com/office/drawing/2014/main" id="{00000000-0008-0000-1900-00009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171450</xdr:rowOff>
        </xdr:from>
        <xdr:to>
          <xdr:col>7</xdr:col>
          <xdr:colOff>209550</xdr:colOff>
          <xdr:row>26</xdr:row>
          <xdr:rowOff>0</xdr:rowOff>
        </xdr:to>
        <xdr:sp macro="" textlink="">
          <xdr:nvSpPr>
            <xdr:cNvPr id="32160" name="Check Box 416" hidden="1">
              <a:extLst>
                <a:ext uri="{63B3BB69-23CF-44E3-9099-C40C66FF867C}">
                  <a14:compatExt spid="_x0000_s32160"/>
                </a:ext>
                <a:ext uri="{FF2B5EF4-FFF2-40B4-BE49-F238E27FC236}">
                  <a16:creationId xmlns:a16="http://schemas.microsoft.com/office/drawing/2014/main" id="{00000000-0008-0000-1900-0000A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180975</xdr:rowOff>
        </xdr:from>
        <xdr:to>
          <xdr:col>11</xdr:col>
          <xdr:colOff>0</xdr:colOff>
          <xdr:row>26</xdr:row>
          <xdr:rowOff>9525</xdr:rowOff>
        </xdr:to>
        <xdr:sp macro="" textlink="">
          <xdr:nvSpPr>
            <xdr:cNvPr id="32161" name="Check Box 417" hidden="1">
              <a:extLst>
                <a:ext uri="{63B3BB69-23CF-44E3-9099-C40C66FF867C}">
                  <a14:compatExt spid="_x0000_s32161"/>
                </a:ext>
                <a:ext uri="{FF2B5EF4-FFF2-40B4-BE49-F238E27FC236}">
                  <a16:creationId xmlns:a16="http://schemas.microsoft.com/office/drawing/2014/main" id="{00000000-0008-0000-1900-0000A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180975</xdr:rowOff>
        </xdr:from>
        <xdr:to>
          <xdr:col>4</xdr:col>
          <xdr:colOff>209550</xdr:colOff>
          <xdr:row>29</xdr:row>
          <xdr:rowOff>9525</xdr:rowOff>
        </xdr:to>
        <xdr:sp macro="" textlink="">
          <xdr:nvSpPr>
            <xdr:cNvPr id="32162" name="Check Box 418" hidden="1">
              <a:extLst>
                <a:ext uri="{63B3BB69-23CF-44E3-9099-C40C66FF867C}">
                  <a14:compatExt spid="_x0000_s32162"/>
                </a:ext>
                <a:ext uri="{FF2B5EF4-FFF2-40B4-BE49-F238E27FC236}">
                  <a16:creationId xmlns:a16="http://schemas.microsoft.com/office/drawing/2014/main" id="{00000000-0008-0000-1900-0000A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171450</xdr:rowOff>
        </xdr:from>
        <xdr:to>
          <xdr:col>7</xdr:col>
          <xdr:colOff>209550</xdr:colOff>
          <xdr:row>29</xdr:row>
          <xdr:rowOff>0</xdr:rowOff>
        </xdr:to>
        <xdr:sp macro="" textlink="">
          <xdr:nvSpPr>
            <xdr:cNvPr id="32163" name="Check Box 419" hidden="1">
              <a:extLst>
                <a:ext uri="{63B3BB69-23CF-44E3-9099-C40C66FF867C}">
                  <a14:compatExt spid="_x0000_s32163"/>
                </a:ext>
                <a:ext uri="{FF2B5EF4-FFF2-40B4-BE49-F238E27FC236}">
                  <a16:creationId xmlns:a16="http://schemas.microsoft.com/office/drawing/2014/main" id="{00000000-0008-0000-1900-0000A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180975</xdr:rowOff>
        </xdr:from>
        <xdr:to>
          <xdr:col>11</xdr:col>
          <xdr:colOff>0</xdr:colOff>
          <xdr:row>29</xdr:row>
          <xdr:rowOff>9525</xdr:rowOff>
        </xdr:to>
        <xdr:sp macro="" textlink="">
          <xdr:nvSpPr>
            <xdr:cNvPr id="32164" name="Check Box 420" hidden="1">
              <a:extLst>
                <a:ext uri="{63B3BB69-23CF-44E3-9099-C40C66FF867C}">
                  <a14:compatExt spid="_x0000_s32164"/>
                </a:ext>
                <a:ext uri="{FF2B5EF4-FFF2-40B4-BE49-F238E27FC236}">
                  <a16:creationId xmlns:a16="http://schemas.microsoft.com/office/drawing/2014/main" id="{00000000-0008-0000-1900-0000A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180975</xdr:rowOff>
        </xdr:from>
        <xdr:to>
          <xdr:col>4</xdr:col>
          <xdr:colOff>209550</xdr:colOff>
          <xdr:row>32</xdr:row>
          <xdr:rowOff>9525</xdr:rowOff>
        </xdr:to>
        <xdr:sp macro="" textlink="">
          <xdr:nvSpPr>
            <xdr:cNvPr id="32165" name="Check Box 421" hidden="1">
              <a:extLst>
                <a:ext uri="{63B3BB69-23CF-44E3-9099-C40C66FF867C}">
                  <a14:compatExt spid="_x0000_s32165"/>
                </a:ext>
                <a:ext uri="{FF2B5EF4-FFF2-40B4-BE49-F238E27FC236}">
                  <a16:creationId xmlns:a16="http://schemas.microsoft.com/office/drawing/2014/main" id="{00000000-0008-0000-1900-0000A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180975</xdr:rowOff>
        </xdr:from>
        <xdr:to>
          <xdr:col>11</xdr:col>
          <xdr:colOff>0</xdr:colOff>
          <xdr:row>32</xdr:row>
          <xdr:rowOff>9525</xdr:rowOff>
        </xdr:to>
        <xdr:sp macro="" textlink="">
          <xdr:nvSpPr>
            <xdr:cNvPr id="32167" name="Check Box 423" hidden="1">
              <a:extLst>
                <a:ext uri="{63B3BB69-23CF-44E3-9099-C40C66FF867C}">
                  <a14:compatExt spid="_x0000_s32167"/>
                </a:ext>
                <a:ext uri="{FF2B5EF4-FFF2-40B4-BE49-F238E27FC236}">
                  <a16:creationId xmlns:a16="http://schemas.microsoft.com/office/drawing/2014/main" id="{00000000-0008-0000-1900-0000A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180975</xdr:rowOff>
        </xdr:from>
        <xdr:to>
          <xdr:col>4</xdr:col>
          <xdr:colOff>209550</xdr:colOff>
          <xdr:row>33</xdr:row>
          <xdr:rowOff>9525</xdr:rowOff>
        </xdr:to>
        <xdr:sp macro="" textlink="">
          <xdr:nvSpPr>
            <xdr:cNvPr id="32168" name="Check Box 424" hidden="1">
              <a:extLst>
                <a:ext uri="{63B3BB69-23CF-44E3-9099-C40C66FF867C}">
                  <a14:compatExt spid="_x0000_s32168"/>
                </a:ext>
                <a:ext uri="{FF2B5EF4-FFF2-40B4-BE49-F238E27FC236}">
                  <a16:creationId xmlns:a16="http://schemas.microsoft.com/office/drawing/2014/main" id="{00000000-0008-0000-1900-0000A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180975</xdr:rowOff>
        </xdr:from>
        <xdr:to>
          <xdr:col>11</xdr:col>
          <xdr:colOff>0</xdr:colOff>
          <xdr:row>33</xdr:row>
          <xdr:rowOff>9525</xdr:rowOff>
        </xdr:to>
        <xdr:sp macro="" textlink="">
          <xdr:nvSpPr>
            <xdr:cNvPr id="32170" name="Check Box 426" hidden="1">
              <a:extLst>
                <a:ext uri="{63B3BB69-23CF-44E3-9099-C40C66FF867C}">
                  <a14:compatExt spid="_x0000_s32170"/>
                </a:ext>
                <a:ext uri="{FF2B5EF4-FFF2-40B4-BE49-F238E27FC236}">
                  <a16:creationId xmlns:a16="http://schemas.microsoft.com/office/drawing/2014/main" id="{00000000-0008-0000-1900-0000A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180975</xdr:rowOff>
        </xdr:from>
        <xdr:to>
          <xdr:col>4</xdr:col>
          <xdr:colOff>209550</xdr:colOff>
          <xdr:row>36</xdr:row>
          <xdr:rowOff>9525</xdr:rowOff>
        </xdr:to>
        <xdr:sp macro="" textlink="">
          <xdr:nvSpPr>
            <xdr:cNvPr id="32171" name="Check Box 427" hidden="1">
              <a:extLst>
                <a:ext uri="{63B3BB69-23CF-44E3-9099-C40C66FF867C}">
                  <a14:compatExt spid="_x0000_s32171"/>
                </a:ext>
                <a:ext uri="{FF2B5EF4-FFF2-40B4-BE49-F238E27FC236}">
                  <a16:creationId xmlns:a16="http://schemas.microsoft.com/office/drawing/2014/main" id="{00000000-0008-0000-1900-0000A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180975</xdr:rowOff>
        </xdr:from>
        <xdr:to>
          <xdr:col>11</xdr:col>
          <xdr:colOff>0</xdr:colOff>
          <xdr:row>36</xdr:row>
          <xdr:rowOff>9525</xdr:rowOff>
        </xdr:to>
        <xdr:sp macro="" textlink="">
          <xdr:nvSpPr>
            <xdr:cNvPr id="32173" name="Check Box 429" hidden="1">
              <a:extLst>
                <a:ext uri="{63B3BB69-23CF-44E3-9099-C40C66FF867C}">
                  <a14:compatExt spid="_x0000_s32173"/>
                </a:ext>
                <a:ext uri="{FF2B5EF4-FFF2-40B4-BE49-F238E27FC236}">
                  <a16:creationId xmlns:a16="http://schemas.microsoft.com/office/drawing/2014/main" id="{00000000-0008-0000-1900-0000A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180975</xdr:rowOff>
        </xdr:from>
        <xdr:to>
          <xdr:col>4</xdr:col>
          <xdr:colOff>209550</xdr:colOff>
          <xdr:row>39</xdr:row>
          <xdr:rowOff>9525</xdr:rowOff>
        </xdr:to>
        <xdr:sp macro="" textlink="">
          <xdr:nvSpPr>
            <xdr:cNvPr id="32174" name="Check Box 430" hidden="1">
              <a:extLst>
                <a:ext uri="{63B3BB69-23CF-44E3-9099-C40C66FF867C}">
                  <a14:compatExt spid="_x0000_s32174"/>
                </a:ext>
                <a:ext uri="{FF2B5EF4-FFF2-40B4-BE49-F238E27FC236}">
                  <a16:creationId xmlns:a16="http://schemas.microsoft.com/office/drawing/2014/main" id="{00000000-0008-0000-1900-0000A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180975</xdr:rowOff>
        </xdr:from>
        <xdr:to>
          <xdr:col>11</xdr:col>
          <xdr:colOff>0</xdr:colOff>
          <xdr:row>39</xdr:row>
          <xdr:rowOff>9525</xdr:rowOff>
        </xdr:to>
        <xdr:sp macro="" textlink="">
          <xdr:nvSpPr>
            <xdr:cNvPr id="32176" name="Check Box 432" hidden="1">
              <a:extLst>
                <a:ext uri="{63B3BB69-23CF-44E3-9099-C40C66FF867C}">
                  <a14:compatExt spid="_x0000_s32176"/>
                </a:ext>
                <a:ext uri="{FF2B5EF4-FFF2-40B4-BE49-F238E27FC236}">
                  <a16:creationId xmlns:a16="http://schemas.microsoft.com/office/drawing/2014/main" id="{00000000-0008-0000-1900-0000B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180975</xdr:rowOff>
        </xdr:from>
        <xdr:to>
          <xdr:col>4</xdr:col>
          <xdr:colOff>209550</xdr:colOff>
          <xdr:row>42</xdr:row>
          <xdr:rowOff>9525</xdr:rowOff>
        </xdr:to>
        <xdr:sp macro="" textlink="">
          <xdr:nvSpPr>
            <xdr:cNvPr id="32177" name="Check Box 433" hidden="1">
              <a:extLst>
                <a:ext uri="{63B3BB69-23CF-44E3-9099-C40C66FF867C}">
                  <a14:compatExt spid="_x0000_s32177"/>
                </a:ext>
                <a:ext uri="{FF2B5EF4-FFF2-40B4-BE49-F238E27FC236}">
                  <a16:creationId xmlns:a16="http://schemas.microsoft.com/office/drawing/2014/main" id="{00000000-0008-0000-1900-0000B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171450</xdr:rowOff>
        </xdr:from>
        <xdr:to>
          <xdr:col>7</xdr:col>
          <xdr:colOff>209550</xdr:colOff>
          <xdr:row>42</xdr:row>
          <xdr:rowOff>0</xdr:rowOff>
        </xdr:to>
        <xdr:sp macro="" textlink="">
          <xdr:nvSpPr>
            <xdr:cNvPr id="32178" name="Check Box 434" hidden="1">
              <a:extLst>
                <a:ext uri="{63B3BB69-23CF-44E3-9099-C40C66FF867C}">
                  <a14:compatExt spid="_x0000_s32178"/>
                </a:ext>
                <a:ext uri="{FF2B5EF4-FFF2-40B4-BE49-F238E27FC236}">
                  <a16:creationId xmlns:a16="http://schemas.microsoft.com/office/drawing/2014/main" id="{00000000-0008-0000-1900-0000B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180975</xdr:rowOff>
        </xdr:from>
        <xdr:to>
          <xdr:col>11</xdr:col>
          <xdr:colOff>0</xdr:colOff>
          <xdr:row>42</xdr:row>
          <xdr:rowOff>9525</xdr:rowOff>
        </xdr:to>
        <xdr:sp macro="" textlink="">
          <xdr:nvSpPr>
            <xdr:cNvPr id="32179" name="Check Box 435" hidden="1">
              <a:extLst>
                <a:ext uri="{63B3BB69-23CF-44E3-9099-C40C66FF867C}">
                  <a14:compatExt spid="_x0000_s32179"/>
                </a:ext>
                <a:ext uri="{FF2B5EF4-FFF2-40B4-BE49-F238E27FC236}">
                  <a16:creationId xmlns:a16="http://schemas.microsoft.com/office/drawing/2014/main" id="{00000000-0008-0000-1900-0000B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180975</xdr:rowOff>
        </xdr:from>
        <xdr:to>
          <xdr:col>4</xdr:col>
          <xdr:colOff>209550</xdr:colOff>
          <xdr:row>45</xdr:row>
          <xdr:rowOff>9525</xdr:rowOff>
        </xdr:to>
        <xdr:sp macro="" textlink="">
          <xdr:nvSpPr>
            <xdr:cNvPr id="32180" name="Check Box 436" hidden="1">
              <a:extLst>
                <a:ext uri="{63B3BB69-23CF-44E3-9099-C40C66FF867C}">
                  <a14:compatExt spid="_x0000_s32180"/>
                </a:ext>
                <a:ext uri="{FF2B5EF4-FFF2-40B4-BE49-F238E27FC236}">
                  <a16:creationId xmlns:a16="http://schemas.microsoft.com/office/drawing/2014/main" id="{00000000-0008-0000-1900-0000B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180975</xdr:rowOff>
        </xdr:from>
        <xdr:to>
          <xdr:col>11</xdr:col>
          <xdr:colOff>0</xdr:colOff>
          <xdr:row>45</xdr:row>
          <xdr:rowOff>9525</xdr:rowOff>
        </xdr:to>
        <xdr:sp macro="" textlink="">
          <xdr:nvSpPr>
            <xdr:cNvPr id="32182" name="Check Box 438" hidden="1">
              <a:extLst>
                <a:ext uri="{63B3BB69-23CF-44E3-9099-C40C66FF867C}">
                  <a14:compatExt spid="_x0000_s32182"/>
                </a:ext>
                <a:ext uri="{FF2B5EF4-FFF2-40B4-BE49-F238E27FC236}">
                  <a16:creationId xmlns:a16="http://schemas.microsoft.com/office/drawing/2014/main" id="{00000000-0008-0000-1900-0000B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180975</xdr:rowOff>
        </xdr:from>
        <xdr:to>
          <xdr:col>4</xdr:col>
          <xdr:colOff>209550</xdr:colOff>
          <xdr:row>17</xdr:row>
          <xdr:rowOff>9525</xdr:rowOff>
        </xdr:to>
        <xdr:sp macro="" textlink="">
          <xdr:nvSpPr>
            <xdr:cNvPr id="32186" name="Check Box 442" hidden="1">
              <a:extLst>
                <a:ext uri="{63B3BB69-23CF-44E3-9099-C40C66FF867C}">
                  <a14:compatExt spid="_x0000_s32186"/>
                </a:ext>
                <a:ext uri="{FF2B5EF4-FFF2-40B4-BE49-F238E27FC236}">
                  <a16:creationId xmlns:a16="http://schemas.microsoft.com/office/drawing/2014/main" id="{00000000-0008-0000-1900-0000B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171450</xdr:rowOff>
        </xdr:from>
        <xdr:to>
          <xdr:col>7</xdr:col>
          <xdr:colOff>209550</xdr:colOff>
          <xdr:row>17</xdr:row>
          <xdr:rowOff>0</xdr:rowOff>
        </xdr:to>
        <xdr:sp macro="" textlink="">
          <xdr:nvSpPr>
            <xdr:cNvPr id="32187" name="Check Box 443" hidden="1">
              <a:extLst>
                <a:ext uri="{63B3BB69-23CF-44E3-9099-C40C66FF867C}">
                  <a14:compatExt spid="_x0000_s32187"/>
                </a:ext>
                <a:ext uri="{FF2B5EF4-FFF2-40B4-BE49-F238E27FC236}">
                  <a16:creationId xmlns:a16="http://schemas.microsoft.com/office/drawing/2014/main" id="{00000000-0008-0000-1900-0000B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180975</xdr:rowOff>
        </xdr:from>
        <xdr:to>
          <xdr:col>11</xdr:col>
          <xdr:colOff>0</xdr:colOff>
          <xdr:row>17</xdr:row>
          <xdr:rowOff>9525</xdr:rowOff>
        </xdr:to>
        <xdr:sp macro="" textlink="">
          <xdr:nvSpPr>
            <xdr:cNvPr id="32188" name="Check Box 444" hidden="1">
              <a:extLst>
                <a:ext uri="{63B3BB69-23CF-44E3-9099-C40C66FF867C}">
                  <a14:compatExt spid="_x0000_s32188"/>
                </a:ext>
                <a:ext uri="{FF2B5EF4-FFF2-40B4-BE49-F238E27FC236}">
                  <a16:creationId xmlns:a16="http://schemas.microsoft.com/office/drawing/2014/main" id="{00000000-0008-0000-1900-0000B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180975</xdr:rowOff>
        </xdr:from>
        <xdr:to>
          <xdr:col>4</xdr:col>
          <xdr:colOff>209550</xdr:colOff>
          <xdr:row>18</xdr:row>
          <xdr:rowOff>9525</xdr:rowOff>
        </xdr:to>
        <xdr:sp macro="" textlink="">
          <xdr:nvSpPr>
            <xdr:cNvPr id="32189" name="Check Box 445" hidden="1">
              <a:extLst>
                <a:ext uri="{63B3BB69-23CF-44E3-9099-C40C66FF867C}">
                  <a14:compatExt spid="_x0000_s32189"/>
                </a:ext>
                <a:ext uri="{FF2B5EF4-FFF2-40B4-BE49-F238E27FC236}">
                  <a16:creationId xmlns:a16="http://schemas.microsoft.com/office/drawing/2014/main" id="{00000000-0008-0000-1900-0000B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171450</xdr:rowOff>
        </xdr:from>
        <xdr:to>
          <xdr:col>7</xdr:col>
          <xdr:colOff>209550</xdr:colOff>
          <xdr:row>18</xdr:row>
          <xdr:rowOff>0</xdr:rowOff>
        </xdr:to>
        <xdr:sp macro="" textlink="">
          <xdr:nvSpPr>
            <xdr:cNvPr id="32190" name="Check Box 446" hidden="1">
              <a:extLst>
                <a:ext uri="{63B3BB69-23CF-44E3-9099-C40C66FF867C}">
                  <a14:compatExt spid="_x0000_s32190"/>
                </a:ext>
                <a:ext uri="{FF2B5EF4-FFF2-40B4-BE49-F238E27FC236}">
                  <a16:creationId xmlns:a16="http://schemas.microsoft.com/office/drawing/2014/main" id="{00000000-0008-0000-1900-0000B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180975</xdr:rowOff>
        </xdr:from>
        <xdr:to>
          <xdr:col>11</xdr:col>
          <xdr:colOff>0</xdr:colOff>
          <xdr:row>18</xdr:row>
          <xdr:rowOff>9525</xdr:rowOff>
        </xdr:to>
        <xdr:sp macro="" textlink="">
          <xdr:nvSpPr>
            <xdr:cNvPr id="32191" name="Check Box 447" hidden="1">
              <a:extLst>
                <a:ext uri="{63B3BB69-23CF-44E3-9099-C40C66FF867C}">
                  <a14:compatExt spid="_x0000_s32191"/>
                </a:ext>
                <a:ext uri="{FF2B5EF4-FFF2-40B4-BE49-F238E27FC236}">
                  <a16:creationId xmlns:a16="http://schemas.microsoft.com/office/drawing/2014/main" id="{00000000-0008-0000-1900-0000B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180975</xdr:rowOff>
        </xdr:from>
        <xdr:to>
          <xdr:col>4</xdr:col>
          <xdr:colOff>209550</xdr:colOff>
          <xdr:row>20</xdr:row>
          <xdr:rowOff>9525</xdr:rowOff>
        </xdr:to>
        <xdr:sp macro="" textlink="">
          <xdr:nvSpPr>
            <xdr:cNvPr id="32192" name="Check Box 448" hidden="1">
              <a:extLst>
                <a:ext uri="{63B3BB69-23CF-44E3-9099-C40C66FF867C}">
                  <a14:compatExt spid="_x0000_s32192"/>
                </a:ext>
                <a:ext uri="{FF2B5EF4-FFF2-40B4-BE49-F238E27FC236}">
                  <a16:creationId xmlns:a16="http://schemas.microsoft.com/office/drawing/2014/main" id="{00000000-0008-0000-1900-0000C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171450</xdr:rowOff>
        </xdr:from>
        <xdr:to>
          <xdr:col>7</xdr:col>
          <xdr:colOff>209550</xdr:colOff>
          <xdr:row>20</xdr:row>
          <xdr:rowOff>0</xdr:rowOff>
        </xdr:to>
        <xdr:sp macro="" textlink="">
          <xdr:nvSpPr>
            <xdr:cNvPr id="32193" name="Check Box 449" hidden="1">
              <a:extLst>
                <a:ext uri="{63B3BB69-23CF-44E3-9099-C40C66FF867C}">
                  <a14:compatExt spid="_x0000_s32193"/>
                </a:ext>
                <a:ext uri="{FF2B5EF4-FFF2-40B4-BE49-F238E27FC236}">
                  <a16:creationId xmlns:a16="http://schemas.microsoft.com/office/drawing/2014/main" id="{00000000-0008-0000-1900-0000C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180975</xdr:rowOff>
        </xdr:from>
        <xdr:to>
          <xdr:col>11</xdr:col>
          <xdr:colOff>0</xdr:colOff>
          <xdr:row>20</xdr:row>
          <xdr:rowOff>9525</xdr:rowOff>
        </xdr:to>
        <xdr:sp macro="" textlink="">
          <xdr:nvSpPr>
            <xdr:cNvPr id="32194" name="Check Box 450" hidden="1">
              <a:extLst>
                <a:ext uri="{63B3BB69-23CF-44E3-9099-C40C66FF867C}">
                  <a14:compatExt spid="_x0000_s32194"/>
                </a:ext>
                <a:ext uri="{FF2B5EF4-FFF2-40B4-BE49-F238E27FC236}">
                  <a16:creationId xmlns:a16="http://schemas.microsoft.com/office/drawing/2014/main" id="{00000000-0008-0000-1900-0000C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180975</xdr:rowOff>
        </xdr:from>
        <xdr:to>
          <xdr:col>4</xdr:col>
          <xdr:colOff>209550</xdr:colOff>
          <xdr:row>21</xdr:row>
          <xdr:rowOff>9525</xdr:rowOff>
        </xdr:to>
        <xdr:sp macro="" textlink="">
          <xdr:nvSpPr>
            <xdr:cNvPr id="32195" name="Check Box 451" hidden="1">
              <a:extLst>
                <a:ext uri="{63B3BB69-23CF-44E3-9099-C40C66FF867C}">
                  <a14:compatExt spid="_x0000_s32195"/>
                </a:ext>
                <a:ext uri="{FF2B5EF4-FFF2-40B4-BE49-F238E27FC236}">
                  <a16:creationId xmlns:a16="http://schemas.microsoft.com/office/drawing/2014/main" id="{00000000-0008-0000-1900-0000C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171450</xdr:rowOff>
        </xdr:from>
        <xdr:to>
          <xdr:col>7</xdr:col>
          <xdr:colOff>209550</xdr:colOff>
          <xdr:row>21</xdr:row>
          <xdr:rowOff>0</xdr:rowOff>
        </xdr:to>
        <xdr:sp macro="" textlink="">
          <xdr:nvSpPr>
            <xdr:cNvPr id="32196" name="Check Box 452" hidden="1">
              <a:extLst>
                <a:ext uri="{63B3BB69-23CF-44E3-9099-C40C66FF867C}">
                  <a14:compatExt spid="_x0000_s32196"/>
                </a:ext>
                <a:ext uri="{FF2B5EF4-FFF2-40B4-BE49-F238E27FC236}">
                  <a16:creationId xmlns:a16="http://schemas.microsoft.com/office/drawing/2014/main" id="{00000000-0008-0000-1900-0000C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180975</xdr:rowOff>
        </xdr:from>
        <xdr:to>
          <xdr:col>11</xdr:col>
          <xdr:colOff>0</xdr:colOff>
          <xdr:row>21</xdr:row>
          <xdr:rowOff>9525</xdr:rowOff>
        </xdr:to>
        <xdr:sp macro="" textlink="">
          <xdr:nvSpPr>
            <xdr:cNvPr id="32197" name="Check Box 453" hidden="1">
              <a:extLst>
                <a:ext uri="{63B3BB69-23CF-44E3-9099-C40C66FF867C}">
                  <a14:compatExt spid="_x0000_s32197"/>
                </a:ext>
                <a:ext uri="{FF2B5EF4-FFF2-40B4-BE49-F238E27FC236}">
                  <a16:creationId xmlns:a16="http://schemas.microsoft.com/office/drawing/2014/main" id="{00000000-0008-0000-1900-0000C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180975</xdr:rowOff>
        </xdr:from>
        <xdr:to>
          <xdr:col>4</xdr:col>
          <xdr:colOff>209550</xdr:colOff>
          <xdr:row>22</xdr:row>
          <xdr:rowOff>9525</xdr:rowOff>
        </xdr:to>
        <xdr:sp macro="" textlink="">
          <xdr:nvSpPr>
            <xdr:cNvPr id="32198" name="Check Box 454" hidden="1">
              <a:extLst>
                <a:ext uri="{63B3BB69-23CF-44E3-9099-C40C66FF867C}">
                  <a14:compatExt spid="_x0000_s32198"/>
                </a:ext>
                <a:ext uri="{FF2B5EF4-FFF2-40B4-BE49-F238E27FC236}">
                  <a16:creationId xmlns:a16="http://schemas.microsoft.com/office/drawing/2014/main" id="{00000000-0008-0000-1900-0000C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171450</xdr:rowOff>
        </xdr:from>
        <xdr:to>
          <xdr:col>7</xdr:col>
          <xdr:colOff>209550</xdr:colOff>
          <xdr:row>22</xdr:row>
          <xdr:rowOff>0</xdr:rowOff>
        </xdr:to>
        <xdr:sp macro="" textlink="">
          <xdr:nvSpPr>
            <xdr:cNvPr id="32199" name="Check Box 455" hidden="1">
              <a:extLst>
                <a:ext uri="{63B3BB69-23CF-44E3-9099-C40C66FF867C}">
                  <a14:compatExt spid="_x0000_s32199"/>
                </a:ext>
                <a:ext uri="{FF2B5EF4-FFF2-40B4-BE49-F238E27FC236}">
                  <a16:creationId xmlns:a16="http://schemas.microsoft.com/office/drawing/2014/main" id="{00000000-0008-0000-1900-0000C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180975</xdr:rowOff>
        </xdr:from>
        <xdr:to>
          <xdr:col>11</xdr:col>
          <xdr:colOff>0</xdr:colOff>
          <xdr:row>22</xdr:row>
          <xdr:rowOff>9525</xdr:rowOff>
        </xdr:to>
        <xdr:sp macro="" textlink="">
          <xdr:nvSpPr>
            <xdr:cNvPr id="32200" name="Check Box 456" hidden="1">
              <a:extLst>
                <a:ext uri="{63B3BB69-23CF-44E3-9099-C40C66FF867C}">
                  <a14:compatExt spid="_x0000_s32200"/>
                </a:ext>
                <a:ext uri="{FF2B5EF4-FFF2-40B4-BE49-F238E27FC236}">
                  <a16:creationId xmlns:a16="http://schemas.microsoft.com/office/drawing/2014/main" id="{00000000-0008-0000-1900-0000C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180975</xdr:rowOff>
        </xdr:from>
        <xdr:to>
          <xdr:col>4</xdr:col>
          <xdr:colOff>209550</xdr:colOff>
          <xdr:row>23</xdr:row>
          <xdr:rowOff>9525</xdr:rowOff>
        </xdr:to>
        <xdr:sp macro="" textlink="">
          <xdr:nvSpPr>
            <xdr:cNvPr id="32201" name="Check Box 457" hidden="1">
              <a:extLst>
                <a:ext uri="{63B3BB69-23CF-44E3-9099-C40C66FF867C}">
                  <a14:compatExt spid="_x0000_s32201"/>
                </a:ext>
                <a:ext uri="{FF2B5EF4-FFF2-40B4-BE49-F238E27FC236}">
                  <a16:creationId xmlns:a16="http://schemas.microsoft.com/office/drawing/2014/main" id="{00000000-0008-0000-1900-0000C9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171450</xdr:rowOff>
        </xdr:from>
        <xdr:to>
          <xdr:col>7</xdr:col>
          <xdr:colOff>209550</xdr:colOff>
          <xdr:row>23</xdr:row>
          <xdr:rowOff>0</xdr:rowOff>
        </xdr:to>
        <xdr:sp macro="" textlink="">
          <xdr:nvSpPr>
            <xdr:cNvPr id="32202" name="Check Box 458" hidden="1">
              <a:extLst>
                <a:ext uri="{63B3BB69-23CF-44E3-9099-C40C66FF867C}">
                  <a14:compatExt spid="_x0000_s32202"/>
                </a:ext>
                <a:ext uri="{FF2B5EF4-FFF2-40B4-BE49-F238E27FC236}">
                  <a16:creationId xmlns:a16="http://schemas.microsoft.com/office/drawing/2014/main" id="{00000000-0008-0000-1900-0000C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180975</xdr:rowOff>
        </xdr:from>
        <xdr:to>
          <xdr:col>11</xdr:col>
          <xdr:colOff>0</xdr:colOff>
          <xdr:row>23</xdr:row>
          <xdr:rowOff>9525</xdr:rowOff>
        </xdr:to>
        <xdr:sp macro="" textlink="">
          <xdr:nvSpPr>
            <xdr:cNvPr id="32203" name="Check Box 459" hidden="1">
              <a:extLst>
                <a:ext uri="{63B3BB69-23CF-44E3-9099-C40C66FF867C}">
                  <a14:compatExt spid="_x0000_s32203"/>
                </a:ext>
                <a:ext uri="{FF2B5EF4-FFF2-40B4-BE49-F238E27FC236}">
                  <a16:creationId xmlns:a16="http://schemas.microsoft.com/office/drawing/2014/main" id="{00000000-0008-0000-1900-0000C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horz" wrap="none" lIns="91440" tIns="45720" rIns="91440" bIns="45720" anchor="ctr" anchorCtr="0">
        <a:prstTxWarp prst="textSlantUp">
          <a:avLst/>
        </a:prstTxWarp>
        <a:spAutoFit/>
        <a:scene3d>
          <a:camera prst="orthographicFront"/>
          <a:lightRig rig="threePt" dir="t"/>
        </a:scene3d>
        <a:sp3d extrusionH="57150" prstMaterial="metal">
          <a:bevelT w="38100" h="25400" prst="angle"/>
          <a:contourClr>
            <a:schemeClr val="bg2"/>
          </a:contourClr>
        </a:sp3d>
      </a:bodyPr>
      <a:lstStyle>
        <a:defPPr algn="ctr">
          <a:defRPr sz="5400" b="1" cap="none" spc="0">
            <a:ln w="50800" cmpd="dbl">
              <a:prstDash val="solid"/>
            </a:ln>
            <a:solidFill>
              <a:schemeClr val="bg1">
                <a:lumMod val="95000"/>
                <a:alpha val="77000"/>
              </a:schemeClr>
            </a:solidFill>
            <a:effectLst>
              <a:outerShdw blurRad="50800" dist="38100" dir="2700000" algn="tl" rotWithShape="0">
                <a:schemeClr val="bg1">
                  <a:lumMod val="95000"/>
                  <a:alpha val="40000"/>
                </a:schemeClr>
              </a:outerShdw>
            </a:effectLst>
          </a:defRPr>
        </a:defPPr>
      </a:lstStyle>
      <a:style>
        <a:lnRef idx="2">
          <a:schemeClr val="accent3"/>
        </a:lnRef>
        <a:fillRef idx="1">
          <a:schemeClr val="lt1"/>
        </a:fillRef>
        <a:effectRef idx="0">
          <a:schemeClr val="accent3"/>
        </a:effectRef>
        <a:fontRef idx="minor">
          <a:schemeClr val="dk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wvhdf.com/programs/the-home-investment-partnerships-program/community-housing-development-organization-chdo"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hyperlink" Target="https://www.wvhdf.com/programs/the-home-investment-partnerships-program" TargetMode="External"/><Relationship Id="rId7" Type="http://schemas.openxmlformats.org/officeDocument/2006/relationships/vmlDrawing" Target="../drawings/vmlDrawing2.vml"/><Relationship Id="rId2" Type="http://schemas.openxmlformats.org/officeDocument/2006/relationships/hyperlink" Target="https://www.hud.gov/program_offices/administration/hudclips/handbooks/cpd/13780" TargetMode="External"/><Relationship Id="rId1" Type="http://schemas.openxmlformats.org/officeDocument/2006/relationships/hyperlink" Target="https://www.wvhdf.com/wp-content/uploads/2020/08/Disclosures-to-Seller-with-Voluntary-Arms-Length-Purchase-Offer.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10" Type="http://schemas.openxmlformats.org/officeDocument/2006/relationships/ctrlProp" Target="../ctrlProps/ctrlProp5.xml"/><Relationship Id="rId4" Type="http://schemas.openxmlformats.org/officeDocument/2006/relationships/hyperlink" Target="https://www.govregs.com/regulations/expand/title49_chapterA_part24_subpartD_section24.301" TargetMode="External"/><Relationship Id="rId9"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vhdf.com/wp-content/uploads/2019/03/Environmental-Compliance-Guidebook-Forms-2-28-19.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broadband.wv.gov/" TargetMode="Externa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5.xml"/><Relationship Id="rId16" Type="http://schemas.openxmlformats.org/officeDocument/2006/relationships/ctrlProp" Target="../ctrlProps/ctrlProp22.xml"/><Relationship Id="rId1" Type="http://schemas.openxmlformats.org/officeDocument/2006/relationships/printerSettings" Target="../printerSettings/printerSettings1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5.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53.xml"/><Relationship Id="rId21" Type="http://schemas.openxmlformats.org/officeDocument/2006/relationships/ctrlProp" Target="../ctrlProps/ctrlProp48.xml"/><Relationship Id="rId34" Type="http://schemas.openxmlformats.org/officeDocument/2006/relationships/ctrlProp" Target="../ctrlProps/ctrlProp61.xml"/><Relationship Id="rId42" Type="http://schemas.openxmlformats.org/officeDocument/2006/relationships/ctrlProp" Target="../ctrlProps/ctrlProp69.xml"/><Relationship Id="rId47" Type="http://schemas.openxmlformats.org/officeDocument/2006/relationships/ctrlProp" Target="../ctrlProps/ctrlProp74.xml"/><Relationship Id="rId50" Type="http://schemas.openxmlformats.org/officeDocument/2006/relationships/ctrlProp" Target="../ctrlProps/ctrlProp77.xml"/><Relationship Id="rId55" Type="http://schemas.openxmlformats.org/officeDocument/2006/relationships/ctrlProp" Target="../ctrlProps/ctrlProp82.xml"/><Relationship Id="rId63" Type="http://schemas.openxmlformats.org/officeDocument/2006/relationships/ctrlProp" Target="../ctrlProps/ctrlProp90.xml"/><Relationship Id="rId7" Type="http://schemas.openxmlformats.org/officeDocument/2006/relationships/ctrlProp" Target="../ctrlProps/ctrlProp34.xml"/><Relationship Id="rId2" Type="http://schemas.openxmlformats.org/officeDocument/2006/relationships/drawing" Target="../drawings/drawing9.xml"/><Relationship Id="rId16" Type="http://schemas.openxmlformats.org/officeDocument/2006/relationships/ctrlProp" Target="../ctrlProps/ctrlProp43.xml"/><Relationship Id="rId29" Type="http://schemas.openxmlformats.org/officeDocument/2006/relationships/ctrlProp" Target="../ctrlProps/ctrlProp56.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45" Type="http://schemas.openxmlformats.org/officeDocument/2006/relationships/ctrlProp" Target="../ctrlProps/ctrlProp72.xml"/><Relationship Id="rId53" Type="http://schemas.openxmlformats.org/officeDocument/2006/relationships/ctrlProp" Target="../ctrlProps/ctrlProp80.xml"/><Relationship Id="rId58" Type="http://schemas.openxmlformats.org/officeDocument/2006/relationships/ctrlProp" Target="../ctrlProps/ctrlProp85.xml"/><Relationship Id="rId5" Type="http://schemas.openxmlformats.org/officeDocument/2006/relationships/ctrlProp" Target="../ctrlProps/ctrlProp32.xml"/><Relationship Id="rId61" Type="http://schemas.openxmlformats.org/officeDocument/2006/relationships/ctrlProp" Target="../ctrlProps/ctrlProp88.xml"/><Relationship Id="rId19" Type="http://schemas.openxmlformats.org/officeDocument/2006/relationships/ctrlProp" Target="../ctrlProps/ctrlProp4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 Id="rId43" Type="http://schemas.openxmlformats.org/officeDocument/2006/relationships/ctrlProp" Target="../ctrlProps/ctrlProp70.xml"/><Relationship Id="rId48" Type="http://schemas.openxmlformats.org/officeDocument/2006/relationships/ctrlProp" Target="../ctrlProps/ctrlProp75.xml"/><Relationship Id="rId56" Type="http://schemas.openxmlformats.org/officeDocument/2006/relationships/ctrlProp" Target="../ctrlProps/ctrlProp83.xml"/><Relationship Id="rId64" Type="http://schemas.openxmlformats.org/officeDocument/2006/relationships/ctrlProp" Target="../ctrlProps/ctrlProp91.xml"/><Relationship Id="rId8" Type="http://schemas.openxmlformats.org/officeDocument/2006/relationships/ctrlProp" Target="../ctrlProps/ctrlProp35.xml"/><Relationship Id="rId51" Type="http://schemas.openxmlformats.org/officeDocument/2006/relationships/ctrlProp" Target="../ctrlProps/ctrlProp78.xml"/><Relationship Id="rId3" Type="http://schemas.openxmlformats.org/officeDocument/2006/relationships/vmlDrawing" Target="../drawings/vmlDrawing6.v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46" Type="http://schemas.openxmlformats.org/officeDocument/2006/relationships/ctrlProp" Target="../ctrlProps/ctrlProp73.xml"/><Relationship Id="rId59" Type="http://schemas.openxmlformats.org/officeDocument/2006/relationships/ctrlProp" Target="../ctrlProps/ctrlProp86.xml"/><Relationship Id="rId20" Type="http://schemas.openxmlformats.org/officeDocument/2006/relationships/ctrlProp" Target="../ctrlProps/ctrlProp47.xml"/><Relationship Id="rId41" Type="http://schemas.openxmlformats.org/officeDocument/2006/relationships/ctrlProp" Target="../ctrlProps/ctrlProp68.xml"/><Relationship Id="rId54" Type="http://schemas.openxmlformats.org/officeDocument/2006/relationships/ctrlProp" Target="../ctrlProps/ctrlProp81.xml"/><Relationship Id="rId62" Type="http://schemas.openxmlformats.org/officeDocument/2006/relationships/ctrlProp" Target="../ctrlProps/ctrlProp89.xml"/><Relationship Id="rId1" Type="http://schemas.openxmlformats.org/officeDocument/2006/relationships/printerSettings" Target="../printerSettings/printerSettings25.bin"/><Relationship Id="rId6" Type="http://schemas.openxmlformats.org/officeDocument/2006/relationships/ctrlProp" Target="../ctrlProps/ctrlProp33.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49" Type="http://schemas.openxmlformats.org/officeDocument/2006/relationships/ctrlProp" Target="../ctrlProps/ctrlProp76.xml"/><Relationship Id="rId57" Type="http://schemas.openxmlformats.org/officeDocument/2006/relationships/ctrlProp" Target="../ctrlProps/ctrlProp84.xml"/><Relationship Id="rId10" Type="http://schemas.openxmlformats.org/officeDocument/2006/relationships/ctrlProp" Target="../ctrlProps/ctrlProp37.xml"/><Relationship Id="rId31" Type="http://schemas.openxmlformats.org/officeDocument/2006/relationships/ctrlProp" Target="../ctrlProps/ctrlProp58.xml"/><Relationship Id="rId44" Type="http://schemas.openxmlformats.org/officeDocument/2006/relationships/ctrlProp" Target="../ctrlProps/ctrlProp71.xml"/><Relationship Id="rId52" Type="http://schemas.openxmlformats.org/officeDocument/2006/relationships/ctrlProp" Target="../ctrlProps/ctrlProp79.xml"/><Relationship Id="rId60" Type="http://schemas.openxmlformats.org/officeDocument/2006/relationships/ctrlProp" Target="../ctrlProps/ctrlProp87.xml"/><Relationship Id="rId65" Type="http://schemas.openxmlformats.org/officeDocument/2006/relationships/ctrlProp" Target="../ctrlProps/ctrlProp92.xml"/><Relationship Id="rId4" Type="http://schemas.openxmlformats.org/officeDocument/2006/relationships/ctrlProp" Target="../ctrlProps/ctrlProp31.xml"/><Relationship Id="rId9" Type="http://schemas.openxmlformats.org/officeDocument/2006/relationships/ctrlProp" Target="../ctrlProps/ctrlProp36.xml"/><Relationship Id="rId13" Type="http://schemas.openxmlformats.org/officeDocument/2006/relationships/ctrlProp" Target="../ctrlProps/ctrlProp40.xml"/><Relationship Id="rId18" Type="http://schemas.openxmlformats.org/officeDocument/2006/relationships/ctrlProp" Target="../ctrlProps/ctrlProp45.xml"/><Relationship Id="rId39" Type="http://schemas.openxmlformats.org/officeDocument/2006/relationships/ctrlProp" Target="../ctrlProps/ctrlProp66.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47" Type="http://schemas.openxmlformats.org/officeDocument/2006/relationships/ctrlProp" Target="../ctrlProps/ctrlProp136.xml"/><Relationship Id="rId50" Type="http://schemas.openxmlformats.org/officeDocument/2006/relationships/ctrlProp" Target="../ctrlProps/ctrlProp139.xml"/><Relationship Id="rId55" Type="http://schemas.openxmlformats.org/officeDocument/2006/relationships/ctrlProp" Target="../ctrlProps/ctrlProp144.xml"/><Relationship Id="rId7" Type="http://schemas.openxmlformats.org/officeDocument/2006/relationships/ctrlProp" Target="../ctrlProps/ctrlProp96.xml"/><Relationship Id="rId2" Type="http://schemas.openxmlformats.org/officeDocument/2006/relationships/drawing" Target="../drawings/drawing10.xml"/><Relationship Id="rId16" Type="http://schemas.openxmlformats.org/officeDocument/2006/relationships/ctrlProp" Target="../ctrlProps/ctrlProp105.xml"/><Relationship Id="rId29" Type="http://schemas.openxmlformats.org/officeDocument/2006/relationships/ctrlProp" Target="../ctrlProps/ctrlProp118.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45" Type="http://schemas.openxmlformats.org/officeDocument/2006/relationships/ctrlProp" Target="../ctrlProps/ctrlProp134.xml"/><Relationship Id="rId53" Type="http://schemas.openxmlformats.org/officeDocument/2006/relationships/ctrlProp" Target="../ctrlProps/ctrlProp142.xml"/><Relationship Id="rId58" Type="http://schemas.openxmlformats.org/officeDocument/2006/relationships/ctrlProp" Target="../ctrlProps/ctrlProp147.xml"/><Relationship Id="rId5" Type="http://schemas.openxmlformats.org/officeDocument/2006/relationships/ctrlProp" Target="../ctrlProps/ctrlProp94.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 Id="rId48" Type="http://schemas.openxmlformats.org/officeDocument/2006/relationships/ctrlProp" Target="../ctrlProps/ctrlProp137.xml"/><Relationship Id="rId56" Type="http://schemas.openxmlformats.org/officeDocument/2006/relationships/ctrlProp" Target="../ctrlProps/ctrlProp145.xml"/><Relationship Id="rId8" Type="http://schemas.openxmlformats.org/officeDocument/2006/relationships/ctrlProp" Target="../ctrlProps/ctrlProp97.xml"/><Relationship Id="rId51" Type="http://schemas.openxmlformats.org/officeDocument/2006/relationships/ctrlProp" Target="../ctrlProps/ctrlProp140.xml"/><Relationship Id="rId3" Type="http://schemas.openxmlformats.org/officeDocument/2006/relationships/vmlDrawing" Target="../drawings/vmlDrawing7.v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46" Type="http://schemas.openxmlformats.org/officeDocument/2006/relationships/ctrlProp" Target="../ctrlProps/ctrlProp135.xml"/><Relationship Id="rId59" Type="http://schemas.openxmlformats.org/officeDocument/2006/relationships/ctrlProp" Target="../ctrlProps/ctrlProp148.xml"/><Relationship Id="rId20" Type="http://schemas.openxmlformats.org/officeDocument/2006/relationships/ctrlProp" Target="../ctrlProps/ctrlProp109.xml"/><Relationship Id="rId41" Type="http://schemas.openxmlformats.org/officeDocument/2006/relationships/ctrlProp" Target="../ctrlProps/ctrlProp130.xml"/><Relationship Id="rId54" Type="http://schemas.openxmlformats.org/officeDocument/2006/relationships/ctrlProp" Target="../ctrlProps/ctrlProp143.xml"/><Relationship Id="rId1" Type="http://schemas.openxmlformats.org/officeDocument/2006/relationships/printerSettings" Target="../printerSettings/printerSettings26.bin"/><Relationship Id="rId6" Type="http://schemas.openxmlformats.org/officeDocument/2006/relationships/ctrlProp" Target="../ctrlProps/ctrlProp95.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49" Type="http://schemas.openxmlformats.org/officeDocument/2006/relationships/ctrlProp" Target="../ctrlProps/ctrlProp138.xml"/><Relationship Id="rId57" Type="http://schemas.openxmlformats.org/officeDocument/2006/relationships/ctrlProp" Target="../ctrlProps/ctrlProp146.xml"/><Relationship Id="rId10" Type="http://schemas.openxmlformats.org/officeDocument/2006/relationships/ctrlProp" Target="../ctrlProps/ctrlProp99.xml"/><Relationship Id="rId31" Type="http://schemas.openxmlformats.org/officeDocument/2006/relationships/ctrlProp" Target="../ctrlProps/ctrlProp120.xml"/><Relationship Id="rId44" Type="http://schemas.openxmlformats.org/officeDocument/2006/relationships/ctrlProp" Target="../ctrlProps/ctrlProp133.xml"/><Relationship Id="rId52" Type="http://schemas.openxmlformats.org/officeDocument/2006/relationships/ctrlProp" Target="../ctrlProps/ctrlProp141.xml"/><Relationship Id="rId60" Type="http://schemas.openxmlformats.org/officeDocument/2006/relationships/ctrlProp" Target="../ctrlProps/ctrlProp14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U442"/>
  <sheetViews>
    <sheetView showGridLines="0" tabSelected="1" showRuler="0" zoomScaleNormal="100" workbookViewId="0">
      <selection activeCell="D10" sqref="D10:P10"/>
    </sheetView>
  </sheetViews>
  <sheetFormatPr defaultColWidth="0.7109375" defaultRowHeight="12.75"/>
  <cols>
    <col min="1" max="1" width="6.5703125" style="6" customWidth="1"/>
    <col min="2" max="2" width="6.5703125" style="12" customWidth="1"/>
    <col min="3" max="3" width="7.140625" style="12" customWidth="1"/>
    <col min="4" max="11" width="6.5703125" style="12" customWidth="1"/>
    <col min="12" max="12" width="6.28515625" style="12" customWidth="1"/>
    <col min="13" max="16" width="6.5703125" style="12" customWidth="1"/>
    <col min="17" max="17" width="6.5703125" style="68" customWidth="1"/>
    <col min="18" max="515" width="0.7109375" style="3"/>
    <col min="516" max="16384" width="0.7109375" style="7"/>
  </cols>
  <sheetData>
    <row r="1" spans="1:515" ht="25.15" customHeight="1">
      <c r="A1" s="148"/>
      <c r="B1" s="68"/>
      <c r="C1" s="68"/>
      <c r="D1" s="68"/>
      <c r="E1" s="68"/>
      <c r="F1" s="576"/>
      <c r="G1" s="576"/>
      <c r="H1" s="576"/>
      <c r="I1" s="576"/>
      <c r="J1" s="576"/>
      <c r="K1" s="576"/>
      <c r="L1" s="576"/>
      <c r="M1" s="576"/>
      <c r="N1" s="576"/>
      <c r="O1" s="576"/>
      <c r="P1" s="576"/>
    </row>
    <row r="2" spans="1:515" ht="25.15" customHeight="1">
      <c r="A2" s="148"/>
      <c r="B2" s="68"/>
      <c r="C2" s="68"/>
      <c r="D2" s="68"/>
      <c r="E2" s="155" t="s">
        <v>64</v>
      </c>
      <c r="F2" s="576"/>
      <c r="G2" s="576"/>
      <c r="H2" s="576"/>
      <c r="I2" s="576"/>
      <c r="J2" s="576"/>
      <c r="K2" s="576"/>
      <c r="L2" s="576"/>
      <c r="M2" s="576"/>
      <c r="N2" s="576"/>
      <c r="O2" s="576"/>
      <c r="P2" s="576"/>
    </row>
    <row r="3" spans="1:515" ht="25.15" customHeight="1">
      <c r="A3" s="148"/>
      <c r="B3" s="68"/>
      <c r="C3" s="68"/>
      <c r="D3" s="68"/>
      <c r="E3" s="155"/>
      <c r="F3" s="156"/>
      <c r="G3" s="156"/>
      <c r="H3" s="156"/>
      <c r="I3" s="156"/>
      <c r="J3" s="156"/>
      <c r="K3" s="156"/>
      <c r="L3" s="156"/>
      <c r="M3" s="156"/>
      <c r="N3" s="32"/>
      <c r="O3" s="32"/>
      <c r="P3" s="32"/>
      <c r="Q3" s="32"/>
    </row>
    <row r="4" spans="1:515" ht="25.15" customHeight="1">
      <c r="A4" s="148"/>
      <c r="B4" s="68"/>
      <c r="C4" s="68"/>
      <c r="D4" s="68"/>
      <c r="E4" s="155"/>
      <c r="F4" s="156"/>
      <c r="G4" s="156"/>
      <c r="H4" s="156"/>
      <c r="I4" s="156"/>
      <c r="J4" s="156"/>
      <c r="K4" s="156"/>
      <c r="L4" s="156"/>
      <c r="M4" s="156"/>
      <c r="N4" s="32"/>
      <c r="O4" s="32"/>
      <c r="P4" s="32"/>
      <c r="Q4" s="32"/>
    </row>
    <row r="5" spans="1:515" ht="25.15" customHeight="1">
      <c r="A5" s="148"/>
      <c r="B5" s="68"/>
      <c r="C5" s="68"/>
      <c r="D5" s="68"/>
      <c r="E5" s="155"/>
      <c r="F5" s="156"/>
      <c r="G5" s="156"/>
      <c r="H5" s="156"/>
      <c r="I5" s="156"/>
      <c r="J5" s="156"/>
      <c r="K5" s="156"/>
      <c r="L5" s="156"/>
      <c r="M5" s="156"/>
      <c r="N5" s="32"/>
      <c r="O5" s="32"/>
      <c r="P5" s="32"/>
      <c r="Q5" s="32"/>
    </row>
    <row r="6" spans="1:515" ht="15" customHeight="1" thickBot="1">
      <c r="A6" s="148"/>
      <c r="B6" s="68"/>
      <c r="C6" s="68"/>
      <c r="D6" s="68"/>
      <c r="E6" s="68"/>
      <c r="F6" s="577"/>
      <c r="G6" s="577"/>
      <c r="H6" s="577"/>
      <c r="I6" s="577"/>
      <c r="J6" s="577"/>
      <c r="K6" s="577"/>
      <c r="L6" s="577"/>
      <c r="M6" s="577"/>
      <c r="N6" s="577"/>
      <c r="O6" s="577"/>
      <c r="P6" s="577"/>
    </row>
    <row r="7" spans="1:515" s="15" customFormat="1" ht="22.9" customHeight="1">
      <c r="A7" s="139"/>
      <c r="B7" s="579" t="s">
        <v>65</v>
      </c>
      <c r="C7" s="580"/>
      <c r="D7" s="580"/>
      <c r="E7" s="580"/>
      <c r="F7" s="580"/>
      <c r="G7" s="580"/>
      <c r="H7" s="580"/>
      <c r="I7" s="580"/>
      <c r="J7" s="580"/>
      <c r="K7" s="580"/>
      <c r="L7" s="580"/>
      <c r="M7" s="580"/>
      <c r="N7" s="580"/>
      <c r="O7" s="580"/>
      <c r="P7" s="581"/>
      <c r="Q7" s="149"/>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4"/>
      <c r="JW7" s="94"/>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row>
    <row r="8" spans="1:515" s="15" customFormat="1" ht="22.9" customHeight="1" thickBot="1">
      <c r="A8" s="139"/>
      <c r="B8" s="582" t="s">
        <v>513</v>
      </c>
      <c r="C8" s="583"/>
      <c r="D8" s="583"/>
      <c r="E8" s="583"/>
      <c r="F8" s="583"/>
      <c r="G8" s="583"/>
      <c r="H8" s="583"/>
      <c r="I8" s="583"/>
      <c r="J8" s="583"/>
      <c r="K8" s="583"/>
      <c r="L8" s="583"/>
      <c r="M8" s="583"/>
      <c r="N8" s="583"/>
      <c r="O8" s="583"/>
      <c r="P8" s="584"/>
      <c r="Q8" s="149"/>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4"/>
      <c r="NI8" s="94"/>
      <c r="NJ8" s="94"/>
      <c r="NK8" s="94"/>
      <c r="NL8" s="94"/>
      <c r="NM8" s="94"/>
      <c r="NN8" s="94"/>
      <c r="NO8" s="94"/>
      <c r="NP8" s="94"/>
      <c r="NQ8" s="94"/>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c r="RZ8" s="94"/>
      <c r="SA8" s="94"/>
      <c r="SB8" s="94"/>
      <c r="SC8" s="94"/>
      <c r="SD8" s="94"/>
      <c r="SE8" s="94"/>
      <c r="SF8" s="94"/>
      <c r="SG8" s="94"/>
      <c r="SH8" s="94"/>
      <c r="SI8" s="94"/>
      <c r="SJ8" s="94"/>
      <c r="SK8" s="94"/>
      <c r="SL8" s="94"/>
      <c r="SM8" s="94"/>
      <c r="SN8" s="94"/>
      <c r="SO8" s="94"/>
      <c r="SP8" s="94"/>
      <c r="SQ8" s="94"/>
      <c r="SR8" s="94"/>
      <c r="SS8" s="94"/>
      <c r="ST8" s="94"/>
      <c r="SU8" s="94"/>
    </row>
    <row r="9" spans="1:515" s="15" customFormat="1" ht="7.9" customHeight="1">
      <c r="A9" s="48"/>
      <c r="B9" s="47"/>
      <c r="C9" s="47"/>
      <c r="D9" s="47"/>
      <c r="E9" s="47"/>
      <c r="F9" s="47"/>
      <c r="G9" s="47"/>
      <c r="H9" s="47"/>
      <c r="I9" s="47"/>
      <c r="J9" s="47"/>
      <c r="K9" s="47"/>
      <c r="L9" s="47"/>
      <c r="M9" s="47"/>
      <c r="N9" s="47"/>
      <c r="O9" s="47"/>
      <c r="P9" s="47"/>
      <c r="Q9" s="150"/>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c r="IR9" s="94"/>
      <c r="IS9" s="94"/>
      <c r="IT9" s="94"/>
      <c r="IU9" s="94"/>
      <c r="IV9" s="94"/>
      <c r="IW9" s="94"/>
      <c r="IX9" s="94"/>
      <c r="IY9" s="94"/>
      <c r="IZ9" s="94"/>
      <c r="JA9" s="94"/>
      <c r="JB9" s="94"/>
      <c r="JC9" s="94"/>
      <c r="JD9" s="94"/>
      <c r="JE9" s="94"/>
      <c r="JF9" s="94"/>
      <c r="JG9" s="94"/>
      <c r="JH9" s="94"/>
      <c r="JI9" s="94"/>
      <c r="JJ9" s="94"/>
      <c r="JK9" s="94"/>
      <c r="JL9" s="94"/>
      <c r="JM9" s="94"/>
      <c r="JN9" s="94"/>
      <c r="JO9" s="94"/>
      <c r="JP9" s="94"/>
      <c r="JQ9" s="94"/>
      <c r="JR9" s="94"/>
      <c r="JS9" s="94"/>
      <c r="JT9" s="94"/>
      <c r="JU9" s="94"/>
      <c r="JV9" s="94"/>
      <c r="JW9" s="94"/>
      <c r="JX9" s="94"/>
      <c r="JY9" s="94"/>
      <c r="JZ9" s="94"/>
      <c r="KA9" s="94"/>
      <c r="KB9" s="94"/>
      <c r="KC9" s="94"/>
      <c r="KD9" s="94"/>
      <c r="KE9" s="94"/>
      <c r="KF9" s="94"/>
      <c r="KG9" s="94"/>
      <c r="KH9" s="94"/>
      <c r="KI9" s="94"/>
      <c r="KJ9" s="94"/>
      <c r="KK9" s="94"/>
      <c r="KL9" s="94"/>
      <c r="KM9" s="94"/>
      <c r="KN9" s="94"/>
      <c r="KO9" s="94"/>
      <c r="KP9" s="94"/>
      <c r="KQ9" s="94"/>
      <c r="KR9" s="94"/>
      <c r="KS9" s="94"/>
      <c r="KT9" s="94"/>
      <c r="KU9" s="94"/>
      <c r="KV9" s="94"/>
      <c r="KW9" s="94"/>
      <c r="KX9" s="94"/>
      <c r="KY9" s="94"/>
      <c r="KZ9" s="94"/>
      <c r="LA9" s="94"/>
      <c r="LB9" s="94"/>
      <c r="LC9" s="94"/>
      <c r="LD9" s="94"/>
      <c r="LE9" s="94"/>
      <c r="LF9" s="94"/>
      <c r="LG9" s="94"/>
      <c r="LH9" s="94"/>
      <c r="LI9" s="94"/>
      <c r="LJ9" s="94"/>
      <c r="LK9" s="94"/>
      <c r="LL9" s="94"/>
      <c r="LM9" s="94"/>
      <c r="LN9" s="94"/>
      <c r="LO9" s="94"/>
      <c r="LP9" s="94"/>
      <c r="LQ9" s="94"/>
      <c r="LR9" s="94"/>
      <c r="LS9" s="94"/>
      <c r="LT9" s="94"/>
      <c r="LU9" s="94"/>
      <c r="LV9" s="94"/>
      <c r="LW9" s="94"/>
      <c r="LX9" s="94"/>
      <c r="LY9" s="94"/>
      <c r="LZ9" s="94"/>
      <c r="MA9" s="94"/>
      <c r="MB9" s="94"/>
      <c r="MC9" s="94"/>
      <c r="MD9" s="94"/>
      <c r="ME9" s="94"/>
      <c r="MF9" s="94"/>
      <c r="MG9" s="94"/>
      <c r="MH9" s="94"/>
      <c r="MI9" s="94"/>
      <c r="MJ9" s="94"/>
      <c r="MK9" s="94"/>
      <c r="ML9" s="94"/>
      <c r="MM9" s="94"/>
      <c r="MN9" s="94"/>
      <c r="MO9" s="94"/>
      <c r="MP9" s="94"/>
      <c r="MQ9" s="94"/>
      <c r="MR9" s="94"/>
      <c r="MS9" s="94"/>
      <c r="MT9" s="94"/>
      <c r="MU9" s="94"/>
      <c r="MV9" s="94"/>
      <c r="MW9" s="94"/>
      <c r="MX9" s="94"/>
      <c r="MY9" s="94"/>
      <c r="MZ9" s="94"/>
      <c r="NA9" s="94"/>
      <c r="NB9" s="94"/>
      <c r="NC9" s="94"/>
      <c r="ND9" s="94"/>
      <c r="NE9" s="94"/>
      <c r="NF9" s="94"/>
      <c r="NG9" s="94"/>
      <c r="NH9" s="94"/>
      <c r="NI9" s="94"/>
      <c r="NJ9" s="94"/>
      <c r="NK9" s="94"/>
      <c r="NL9" s="94"/>
      <c r="NM9" s="94"/>
      <c r="NN9" s="94"/>
      <c r="NO9" s="94"/>
      <c r="NP9" s="94"/>
      <c r="NQ9" s="94"/>
      <c r="NR9" s="94"/>
      <c r="NS9" s="94"/>
      <c r="NT9" s="94"/>
      <c r="NU9" s="94"/>
      <c r="NV9" s="94"/>
      <c r="NW9" s="94"/>
      <c r="NX9" s="94"/>
      <c r="NY9" s="94"/>
      <c r="NZ9" s="94"/>
      <c r="OA9" s="94"/>
      <c r="OB9" s="94"/>
      <c r="OC9" s="94"/>
      <c r="OD9" s="94"/>
      <c r="OE9" s="94"/>
      <c r="OF9" s="94"/>
      <c r="OG9" s="94"/>
      <c r="OH9" s="94"/>
      <c r="OI9" s="94"/>
      <c r="OJ9" s="94"/>
      <c r="OK9" s="94"/>
      <c r="OL9" s="94"/>
      <c r="OM9" s="94"/>
      <c r="ON9" s="94"/>
      <c r="OO9" s="94"/>
      <c r="OP9" s="94"/>
      <c r="OQ9" s="94"/>
      <c r="OR9" s="94"/>
      <c r="OS9" s="94"/>
      <c r="OT9" s="94"/>
      <c r="OU9" s="94"/>
      <c r="OV9" s="94"/>
      <c r="OW9" s="94"/>
      <c r="OX9" s="94"/>
      <c r="OY9" s="94"/>
      <c r="OZ9" s="94"/>
      <c r="PA9" s="94"/>
      <c r="PB9" s="94"/>
      <c r="PC9" s="94"/>
      <c r="PD9" s="94"/>
      <c r="PE9" s="94"/>
      <c r="PF9" s="94"/>
      <c r="PG9" s="94"/>
      <c r="PH9" s="94"/>
      <c r="PI9" s="94"/>
      <c r="PJ9" s="94"/>
      <c r="PK9" s="94"/>
      <c r="PL9" s="94"/>
      <c r="PM9" s="94"/>
      <c r="PN9" s="94"/>
      <c r="PO9" s="94"/>
      <c r="PP9" s="94"/>
      <c r="PQ9" s="94"/>
      <c r="PR9" s="94"/>
      <c r="PS9" s="94"/>
      <c r="PT9" s="94"/>
      <c r="PU9" s="94"/>
      <c r="PV9" s="94"/>
      <c r="PW9" s="94"/>
      <c r="PX9" s="94"/>
      <c r="PY9" s="94"/>
      <c r="PZ9" s="94"/>
      <c r="QA9" s="94"/>
      <c r="QB9" s="94"/>
      <c r="QC9" s="94"/>
      <c r="QD9" s="94"/>
      <c r="QE9" s="94"/>
      <c r="QF9" s="94"/>
      <c r="QG9" s="94"/>
      <c r="QH9" s="94"/>
      <c r="QI9" s="94"/>
      <c r="QJ9" s="94"/>
      <c r="QK9" s="94"/>
      <c r="QL9" s="94"/>
      <c r="QM9" s="94"/>
      <c r="QN9" s="94"/>
      <c r="QO9" s="94"/>
      <c r="QP9" s="94"/>
      <c r="QQ9" s="94"/>
      <c r="QR9" s="94"/>
      <c r="QS9" s="94"/>
      <c r="QT9" s="94"/>
      <c r="QU9" s="94"/>
      <c r="QV9" s="94"/>
      <c r="QW9" s="94"/>
      <c r="QX9" s="94"/>
      <c r="QY9" s="94"/>
      <c r="QZ9" s="94"/>
      <c r="RA9" s="94"/>
      <c r="RB9" s="94"/>
      <c r="RC9" s="94"/>
      <c r="RD9" s="94"/>
      <c r="RE9" s="94"/>
      <c r="RF9" s="94"/>
      <c r="RG9" s="94"/>
      <c r="RH9" s="94"/>
      <c r="RI9" s="94"/>
      <c r="RJ9" s="94"/>
      <c r="RK9" s="94"/>
      <c r="RL9" s="94"/>
      <c r="RM9" s="94"/>
      <c r="RN9" s="94"/>
      <c r="RO9" s="94"/>
      <c r="RP9" s="94"/>
      <c r="RQ9" s="94"/>
      <c r="RR9" s="94"/>
      <c r="RS9" s="94"/>
      <c r="RT9" s="94"/>
      <c r="RU9" s="94"/>
      <c r="RV9" s="94"/>
      <c r="RW9" s="94"/>
      <c r="RX9" s="94"/>
      <c r="RY9" s="94"/>
      <c r="RZ9" s="94"/>
      <c r="SA9" s="94"/>
      <c r="SB9" s="94"/>
      <c r="SC9" s="94"/>
      <c r="SD9" s="94"/>
      <c r="SE9" s="94"/>
      <c r="SF9" s="94"/>
      <c r="SG9" s="94"/>
      <c r="SH9" s="94"/>
      <c r="SI9" s="94"/>
      <c r="SJ9" s="94"/>
      <c r="SK9" s="94"/>
      <c r="SL9" s="94"/>
      <c r="SM9" s="94"/>
      <c r="SN9" s="94"/>
      <c r="SO9" s="94"/>
      <c r="SP9" s="94"/>
      <c r="SQ9" s="94"/>
      <c r="SR9" s="94"/>
      <c r="SS9" s="94"/>
      <c r="ST9" s="94"/>
      <c r="SU9" s="94"/>
    </row>
    <row r="10" spans="1:515" s="15" customFormat="1" ht="15" customHeight="1">
      <c r="A10" s="48"/>
      <c r="B10" s="585" t="s">
        <v>68</v>
      </c>
      <c r="C10" s="585"/>
      <c r="D10" s="564"/>
      <c r="E10" s="564"/>
      <c r="F10" s="564"/>
      <c r="G10" s="564"/>
      <c r="H10" s="564"/>
      <c r="I10" s="564"/>
      <c r="J10" s="564"/>
      <c r="K10" s="564"/>
      <c r="L10" s="564"/>
      <c r="M10" s="564"/>
      <c r="N10" s="564"/>
      <c r="O10" s="564"/>
      <c r="P10" s="564"/>
      <c r="Q10" s="150"/>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4"/>
      <c r="JW10" s="94"/>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row>
    <row r="11" spans="1:515" s="15" customFormat="1" ht="15" customHeight="1">
      <c r="A11" s="48"/>
      <c r="B11" s="47"/>
      <c r="C11" s="47"/>
      <c r="D11" s="47"/>
      <c r="E11" s="47"/>
      <c r="F11" s="47"/>
      <c r="G11" s="47"/>
      <c r="H11" s="47"/>
      <c r="I11" s="47"/>
      <c r="J11" s="47"/>
      <c r="K11" s="47"/>
      <c r="L11" s="47"/>
      <c r="M11" s="47"/>
      <c r="N11" s="47"/>
      <c r="O11" s="47"/>
      <c r="P11" s="47"/>
      <c r="Q11" s="150"/>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4"/>
      <c r="JW11" s="94"/>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row>
    <row r="12" spans="1:515" s="15" customFormat="1" ht="15" customHeight="1">
      <c r="A12" s="48"/>
      <c r="B12" s="586" t="s">
        <v>126</v>
      </c>
      <c r="C12" s="586"/>
      <c r="D12" s="564"/>
      <c r="E12" s="564"/>
      <c r="F12" s="564"/>
      <c r="G12" s="564"/>
      <c r="H12" s="564"/>
      <c r="I12" s="564"/>
      <c r="J12" s="564"/>
      <c r="K12" s="564"/>
      <c r="L12" s="564"/>
      <c r="M12" s="564"/>
      <c r="N12" s="333"/>
      <c r="O12" s="564"/>
      <c r="P12" s="564"/>
      <c r="Q12" s="150"/>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4"/>
      <c r="JW12" s="94"/>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row>
    <row r="13" spans="1:515" s="15" customFormat="1" ht="15" customHeight="1">
      <c r="A13" s="48"/>
      <c r="B13" s="47"/>
      <c r="C13" s="47"/>
      <c r="D13" s="573" t="s">
        <v>122</v>
      </c>
      <c r="E13" s="573"/>
      <c r="F13" s="573"/>
      <c r="G13" s="573"/>
      <c r="H13" s="573"/>
      <c r="I13" s="573" t="s">
        <v>37</v>
      </c>
      <c r="J13" s="573"/>
      <c r="K13" s="573"/>
      <c r="L13" s="573" t="s">
        <v>123</v>
      </c>
      <c r="M13" s="573"/>
      <c r="N13" s="88" t="s">
        <v>124</v>
      </c>
      <c r="O13" s="573" t="s">
        <v>125</v>
      </c>
      <c r="P13" s="573"/>
      <c r="Q13" s="150"/>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c r="IR13" s="94"/>
      <c r="IS13" s="94"/>
      <c r="IT13" s="94"/>
      <c r="IU13" s="94"/>
      <c r="IV13" s="94"/>
      <c r="IW13" s="94"/>
      <c r="IX13" s="94"/>
      <c r="IY13" s="94"/>
      <c r="IZ13" s="94"/>
      <c r="JA13" s="94"/>
      <c r="JB13" s="94"/>
      <c r="JC13" s="94"/>
      <c r="JD13" s="94"/>
      <c r="JE13" s="94"/>
      <c r="JF13" s="94"/>
      <c r="JG13" s="94"/>
      <c r="JH13" s="94"/>
      <c r="JI13" s="94"/>
      <c r="JJ13" s="94"/>
      <c r="JK13" s="94"/>
      <c r="JL13" s="94"/>
      <c r="JM13" s="94"/>
      <c r="JN13" s="94"/>
      <c r="JO13" s="94"/>
      <c r="JP13" s="94"/>
      <c r="JQ13" s="94"/>
      <c r="JR13" s="94"/>
      <c r="JS13" s="94"/>
      <c r="JT13" s="94"/>
      <c r="JU13" s="94"/>
      <c r="JV13" s="94"/>
      <c r="JW13" s="94"/>
      <c r="JX13" s="94"/>
      <c r="JY13" s="94"/>
      <c r="JZ13" s="94"/>
      <c r="KA13" s="94"/>
      <c r="KB13" s="94"/>
      <c r="KC13" s="94"/>
      <c r="KD13" s="94"/>
      <c r="KE13" s="94"/>
      <c r="KF13" s="94"/>
      <c r="KG13" s="94"/>
      <c r="KH13" s="94"/>
      <c r="KI13" s="94"/>
      <c r="KJ13" s="94"/>
      <c r="KK13" s="94"/>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row>
    <row r="14" spans="1:515" s="15" customFormat="1" ht="15" customHeight="1">
      <c r="A14" s="48"/>
      <c r="B14" s="47"/>
      <c r="C14" s="47"/>
      <c r="D14" s="47"/>
      <c r="E14" s="47"/>
      <c r="F14" s="47"/>
      <c r="G14" s="47"/>
      <c r="H14" s="47"/>
      <c r="I14" s="47"/>
      <c r="J14" s="47"/>
      <c r="K14" s="47"/>
      <c r="L14" s="47"/>
      <c r="M14" s="47"/>
      <c r="N14" s="84"/>
      <c r="O14" s="47"/>
      <c r="P14" s="47"/>
      <c r="Q14" s="150"/>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c r="IR14" s="94"/>
      <c r="IS14" s="94"/>
      <c r="IT14" s="94"/>
      <c r="IU14" s="94"/>
      <c r="IV14" s="94"/>
      <c r="IW14" s="94"/>
      <c r="IX14" s="94"/>
      <c r="IY14" s="94"/>
      <c r="IZ14" s="94"/>
      <c r="JA14" s="94"/>
      <c r="JB14" s="94"/>
      <c r="JC14" s="94"/>
      <c r="JD14" s="94"/>
      <c r="JE14" s="94"/>
      <c r="JF14" s="94"/>
      <c r="JG14" s="94"/>
      <c r="JH14" s="94"/>
      <c r="JI14" s="94"/>
      <c r="JJ14" s="94"/>
      <c r="JK14" s="94"/>
      <c r="JL14" s="94"/>
      <c r="JM14" s="94"/>
      <c r="JN14" s="94"/>
      <c r="JO14" s="94"/>
      <c r="JP14" s="94"/>
      <c r="JQ14" s="94"/>
      <c r="JR14" s="94"/>
      <c r="JS14" s="94"/>
      <c r="JT14" s="94"/>
      <c r="JU14" s="94"/>
      <c r="JV14" s="94"/>
      <c r="JW14" s="94"/>
      <c r="JX14" s="94"/>
      <c r="JY14" s="94"/>
      <c r="JZ14" s="94"/>
      <c r="KA14" s="94"/>
      <c r="KB14" s="94"/>
      <c r="KC14" s="94"/>
      <c r="KD14" s="94"/>
      <c r="KE14" s="94"/>
      <c r="KF14" s="94"/>
      <c r="KG14" s="94"/>
      <c r="KH14" s="94"/>
      <c r="KI14" s="94"/>
      <c r="KJ14" s="94"/>
      <c r="KK14" s="94"/>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94"/>
      <c r="NJ14" s="94"/>
      <c r="NK14" s="94"/>
      <c r="NL14" s="94"/>
      <c r="NM14" s="94"/>
      <c r="NN14" s="94"/>
      <c r="NO14" s="94"/>
      <c r="NP14" s="94"/>
      <c r="NQ14" s="94"/>
      <c r="NR14" s="94"/>
      <c r="NS14" s="94"/>
      <c r="NT14" s="94"/>
      <c r="NU14" s="94"/>
      <c r="NV14" s="94"/>
      <c r="NW14" s="94"/>
      <c r="NX14" s="94"/>
      <c r="NY14" s="94"/>
      <c r="NZ14" s="94"/>
      <c r="OA14" s="94"/>
      <c r="OB14" s="94"/>
      <c r="OC14" s="94"/>
      <c r="OD14" s="94"/>
      <c r="OE14" s="94"/>
      <c r="OF14" s="94"/>
      <c r="OG14" s="94"/>
      <c r="OH14" s="94"/>
      <c r="OI14" s="94"/>
      <c r="OJ14" s="94"/>
      <c r="OK14" s="94"/>
      <c r="OL14" s="94"/>
      <c r="OM14" s="94"/>
      <c r="ON14" s="94"/>
      <c r="OO14" s="94"/>
      <c r="OP14" s="94"/>
      <c r="OQ14" s="94"/>
      <c r="OR14" s="94"/>
      <c r="OS14" s="94"/>
      <c r="OT14" s="94"/>
      <c r="OU14" s="94"/>
      <c r="OV14" s="94"/>
      <c r="OW14" s="94"/>
      <c r="OX14" s="94"/>
      <c r="OY14" s="94"/>
      <c r="OZ14" s="94"/>
      <c r="PA14" s="94"/>
      <c r="PB14" s="94"/>
      <c r="PC14" s="94"/>
      <c r="PD14" s="94"/>
      <c r="PE14" s="94"/>
      <c r="PF14" s="94"/>
      <c r="PG14" s="94"/>
      <c r="PH14" s="94"/>
      <c r="PI14" s="94"/>
      <c r="PJ14" s="94"/>
      <c r="PK14" s="94"/>
      <c r="PL14" s="94"/>
      <c r="PM14" s="94"/>
      <c r="PN14" s="94"/>
      <c r="PO14" s="94"/>
      <c r="PP14" s="94"/>
      <c r="PQ14" s="94"/>
      <c r="PR14" s="94"/>
      <c r="PS14" s="94"/>
      <c r="PT14" s="94"/>
      <c r="PU14" s="94"/>
      <c r="PV14" s="94"/>
      <c r="PW14" s="94"/>
      <c r="PX14" s="94"/>
      <c r="PY14" s="94"/>
      <c r="PZ14" s="94"/>
      <c r="QA14" s="94"/>
      <c r="QB14" s="94"/>
      <c r="QC14" s="94"/>
      <c r="QD14" s="94"/>
      <c r="QE14" s="94"/>
      <c r="QF14" s="94"/>
      <c r="QG14" s="94"/>
      <c r="QH14" s="94"/>
      <c r="QI14" s="94"/>
      <c r="QJ14" s="94"/>
      <c r="QK14" s="94"/>
      <c r="QL14" s="94"/>
      <c r="QM14" s="94"/>
      <c r="QN14" s="94"/>
      <c r="QO14" s="94"/>
      <c r="QP14" s="94"/>
      <c r="QQ14" s="94"/>
      <c r="QR14" s="94"/>
      <c r="QS14" s="94"/>
      <c r="QT14" s="94"/>
      <c r="QU14" s="94"/>
      <c r="QV14" s="94"/>
      <c r="QW14" s="94"/>
      <c r="QX14" s="94"/>
      <c r="QY14" s="94"/>
      <c r="QZ14" s="94"/>
      <c r="RA14" s="94"/>
      <c r="RB14" s="94"/>
      <c r="RC14" s="94"/>
      <c r="RD14" s="94"/>
      <c r="RE14" s="94"/>
      <c r="RF14" s="94"/>
      <c r="RG14" s="94"/>
      <c r="RH14" s="94"/>
      <c r="RI14" s="94"/>
      <c r="RJ14" s="94"/>
      <c r="RK14" s="94"/>
      <c r="RL14" s="94"/>
      <c r="RM14" s="94"/>
      <c r="RN14" s="94"/>
      <c r="RO14" s="94"/>
      <c r="RP14" s="94"/>
      <c r="RQ14" s="94"/>
      <c r="RR14" s="94"/>
      <c r="RS14" s="94"/>
      <c r="RT14" s="94"/>
      <c r="RU14" s="94"/>
      <c r="RV14" s="94"/>
      <c r="RW14" s="94"/>
      <c r="RX14" s="94"/>
      <c r="RY14" s="94"/>
      <c r="RZ14" s="94"/>
      <c r="SA14" s="94"/>
      <c r="SB14" s="94"/>
      <c r="SC14" s="94"/>
      <c r="SD14" s="94"/>
      <c r="SE14" s="94"/>
      <c r="SF14" s="94"/>
      <c r="SG14" s="94"/>
      <c r="SH14" s="94"/>
      <c r="SI14" s="94"/>
      <c r="SJ14" s="94"/>
      <c r="SK14" s="94"/>
      <c r="SL14" s="94"/>
      <c r="SM14" s="94"/>
      <c r="SN14" s="94"/>
      <c r="SO14" s="94"/>
      <c r="SP14" s="94"/>
      <c r="SQ14" s="94"/>
      <c r="SR14" s="94"/>
      <c r="SS14" s="94"/>
      <c r="ST14" s="94"/>
      <c r="SU14" s="94"/>
    </row>
    <row r="15" spans="1:515" s="15" customFormat="1" ht="15" customHeight="1">
      <c r="A15" s="48"/>
      <c r="B15" s="572" t="s">
        <v>653</v>
      </c>
      <c r="C15" s="572"/>
      <c r="D15" s="572"/>
      <c r="E15" s="587"/>
      <c r="F15" s="587"/>
      <c r="G15" s="543"/>
      <c r="H15" s="588" t="s">
        <v>881</v>
      </c>
      <c r="I15" s="588"/>
      <c r="J15" s="588"/>
      <c r="K15" s="588"/>
      <c r="L15" s="589"/>
      <c r="M15" s="589"/>
      <c r="N15" s="85" t="s">
        <v>528</v>
      </c>
      <c r="O15" s="590"/>
      <c r="P15" s="590"/>
      <c r="Q15" s="150"/>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4"/>
      <c r="SL15" s="94"/>
      <c r="SM15" s="94"/>
      <c r="SN15" s="94"/>
      <c r="SO15" s="94"/>
      <c r="SP15" s="94"/>
      <c r="SQ15" s="94"/>
      <c r="SR15" s="94"/>
      <c r="SS15" s="94"/>
      <c r="ST15" s="94"/>
      <c r="SU15" s="94"/>
    </row>
    <row r="16" spans="1:515" s="15" customFormat="1">
      <c r="A16" s="48"/>
      <c r="B16" s="47"/>
      <c r="C16" s="47"/>
      <c r="D16" s="47"/>
      <c r="E16" s="47"/>
      <c r="F16" s="47"/>
      <c r="G16" s="47"/>
      <c r="H16" s="47"/>
      <c r="I16" s="47"/>
      <c r="J16" s="47"/>
      <c r="K16" s="47"/>
      <c r="L16" s="591" t="s">
        <v>882</v>
      </c>
      <c r="M16" s="591"/>
      <c r="N16" s="88"/>
      <c r="O16" s="591" t="s">
        <v>883</v>
      </c>
      <c r="P16" s="591"/>
      <c r="Q16" s="150"/>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c r="IR16" s="94"/>
      <c r="IS16" s="94"/>
      <c r="IT16" s="94"/>
      <c r="IU16" s="94"/>
      <c r="IV16" s="94"/>
      <c r="IW16" s="94"/>
      <c r="IX16" s="94"/>
      <c r="IY16" s="94"/>
      <c r="IZ16" s="94"/>
      <c r="JA16" s="94"/>
      <c r="JB16" s="94"/>
      <c r="JC16" s="94"/>
      <c r="JD16" s="94"/>
      <c r="JE16" s="94"/>
      <c r="JF16" s="94"/>
      <c r="JG16" s="94"/>
      <c r="JH16" s="94"/>
      <c r="JI16" s="94"/>
      <c r="JJ16" s="94"/>
      <c r="JK16" s="94"/>
      <c r="JL16" s="94"/>
      <c r="JM16" s="94"/>
      <c r="JN16" s="94"/>
      <c r="JO16" s="94"/>
      <c r="JP16" s="94"/>
      <c r="JQ16" s="94"/>
      <c r="JR16" s="94"/>
      <c r="JS16" s="94"/>
      <c r="JT16" s="94"/>
      <c r="JU16" s="94"/>
      <c r="JV16" s="94"/>
      <c r="JW16" s="94"/>
      <c r="JX16" s="94"/>
      <c r="JY16" s="94"/>
      <c r="JZ16" s="94"/>
      <c r="KA16" s="94"/>
      <c r="KB16" s="94"/>
      <c r="KC16" s="94"/>
      <c r="KD16" s="94"/>
      <c r="KE16" s="94"/>
      <c r="KF16" s="94"/>
      <c r="KG16" s="94"/>
      <c r="KH16" s="94"/>
      <c r="KI16" s="94"/>
      <c r="KJ16" s="94"/>
      <c r="KK16" s="94"/>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row>
    <row r="17" spans="1:515" s="15" customFormat="1" ht="15" customHeight="1">
      <c r="A17" s="237" t="s">
        <v>108</v>
      </c>
      <c r="B17" s="585" t="s">
        <v>143</v>
      </c>
      <c r="C17" s="585"/>
      <c r="D17" s="585"/>
      <c r="E17" s="585"/>
      <c r="F17" s="585"/>
      <c r="G17" s="585"/>
      <c r="H17" s="585"/>
      <c r="I17" s="585"/>
      <c r="J17" s="585"/>
      <c r="K17" s="585"/>
      <c r="L17" s="585"/>
      <c r="M17" s="585"/>
      <c r="N17" s="585"/>
      <c r="O17" s="585"/>
      <c r="P17" s="585"/>
      <c r="Q17" s="150"/>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row>
    <row r="18" spans="1:515" s="15" customFormat="1" ht="8.1" customHeight="1">
      <c r="A18" s="48"/>
      <c r="B18" s="38"/>
      <c r="C18" s="38"/>
      <c r="D18" s="38"/>
      <c r="E18" s="38"/>
      <c r="F18" s="38"/>
      <c r="G18" s="38"/>
      <c r="H18" s="38"/>
      <c r="I18" s="38"/>
      <c r="J18" s="38"/>
      <c r="K18" s="38"/>
      <c r="L18" s="38"/>
      <c r="M18" s="38"/>
      <c r="N18" s="38"/>
      <c r="O18" s="38"/>
      <c r="P18" s="38"/>
      <c r="Q18" s="151"/>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row>
    <row r="19" spans="1:515" s="15" customFormat="1" ht="15" customHeight="1">
      <c r="A19" s="48"/>
      <c r="B19" s="564"/>
      <c r="C19" s="564"/>
      <c r="D19" s="564"/>
      <c r="E19" s="564"/>
      <c r="F19" s="564"/>
      <c r="G19" s="564"/>
      <c r="H19" s="564"/>
      <c r="I19" s="564"/>
      <c r="J19" s="564"/>
      <c r="K19" s="564"/>
      <c r="L19" s="564"/>
      <c r="M19" s="564"/>
      <c r="N19" s="564"/>
      <c r="O19" s="564"/>
      <c r="P19" s="564"/>
      <c r="Q19" s="150"/>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c r="IR19" s="94"/>
      <c r="IS19" s="94"/>
      <c r="IT19" s="94"/>
      <c r="IU19" s="94"/>
      <c r="IV19" s="94"/>
      <c r="IW19" s="94"/>
      <c r="IX19" s="94"/>
      <c r="IY19" s="94"/>
      <c r="IZ19" s="94"/>
      <c r="JA19" s="94"/>
      <c r="JB19" s="94"/>
      <c r="JC19" s="94"/>
      <c r="JD19" s="94"/>
      <c r="JE19" s="94"/>
      <c r="JF19" s="94"/>
      <c r="JG19" s="94"/>
      <c r="JH19" s="94"/>
      <c r="JI19" s="94"/>
      <c r="JJ19" s="94"/>
      <c r="JK19" s="94"/>
      <c r="JL19" s="94"/>
      <c r="JM19" s="94"/>
      <c r="JN19" s="94"/>
      <c r="JO19" s="94"/>
      <c r="JP19" s="94"/>
      <c r="JQ19" s="94"/>
      <c r="JR19" s="94"/>
      <c r="JS19" s="94"/>
      <c r="JT19" s="94"/>
      <c r="JU19" s="94"/>
      <c r="JV19" s="94"/>
      <c r="JW19" s="94"/>
      <c r="JX19" s="94"/>
      <c r="JY19" s="94"/>
      <c r="JZ19" s="94"/>
      <c r="KA19" s="94"/>
      <c r="KB19" s="94"/>
      <c r="KC19" s="94"/>
      <c r="KD19" s="94"/>
      <c r="KE19" s="94"/>
      <c r="KF19" s="94"/>
      <c r="KG19" s="94"/>
      <c r="KH19" s="94"/>
      <c r="KI19" s="94"/>
      <c r="KJ19" s="94"/>
      <c r="KK19" s="94"/>
      <c r="KL19" s="94"/>
      <c r="KM19" s="94"/>
      <c r="KN19" s="94"/>
      <c r="KO19" s="94"/>
      <c r="KP19" s="94"/>
      <c r="KQ19" s="94"/>
      <c r="KR19" s="94"/>
      <c r="KS19" s="94"/>
      <c r="KT19" s="94"/>
      <c r="KU19" s="94"/>
      <c r="KV19" s="94"/>
      <c r="KW19" s="94"/>
      <c r="KX19" s="94"/>
      <c r="KY19" s="94"/>
      <c r="KZ19" s="94"/>
      <c r="LA19" s="94"/>
      <c r="LB19" s="94"/>
      <c r="LC19" s="94"/>
      <c r="LD19" s="94"/>
      <c r="LE19" s="94"/>
      <c r="LF19" s="94"/>
      <c r="LG19" s="94"/>
      <c r="LH19" s="94"/>
      <c r="LI19" s="94"/>
      <c r="LJ19" s="94"/>
      <c r="LK19" s="94"/>
      <c r="LL19" s="94"/>
      <c r="LM19" s="94"/>
      <c r="LN19" s="94"/>
      <c r="LO19" s="94"/>
      <c r="LP19" s="94"/>
      <c r="LQ19" s="94"/>
      <c r="LR19" s="94"/>
      <c r="LS19" s="94"/>
      <c r="LT19" s="94"/>
      <c r="LU19" s="94"/>
      <c r="LV19" s="94"/>
      <c r="LW19" s="94"/>
      <c r="LX19" s="94"/>
      <c r="LY19" s="94"/>
      <c r="LZ19" s="94"/>
      <c r="MA19" s="94"/>
      <c r="MB19" s="94"/>
      <c r="MC19" s="94"/>
      <c r="MD19" s="94"/>
      <c r="ME19" s="94"/>
      <c r="MF19" s="94"/>
      <c r="MG19" s="94"/>
      <c r="MH19" s="94"/>
      <c r="MI19" s="94"/>
      <c r="MJ19" s="94"/>
      <c r="MK19" s="94"/>
      <c r="ML19" s="94"/>
      <c r="MM19" s="94"/>
      <c r="MN19" s="94"/>
      <c r="MO19" s="94"/>
      <c r="MP19" s="94"/>
      <c r="MQ19" s="94"/>
      <c r="MR19" s="94"/>
      <c r="MS19" s="94"/>
      <c r="MT19" s="94"/>
      <c r="MU19" s="94"/>
      <c r="MV19" s="94"/>
      <c r="MW19" s="94"/>
      <c r="MX19" s="94"/>
      <c r="MY19" s="94"/>
      <c r="MZ19" s="94"/>
      <c r="NA19" s="94"/>
      <c r="NB19" s="94"/>
      <c r="NC19" s="94"/>
      <c r="ND19" s="94"/>
      <c r="NE19" s="94"/>
      <c r="NF19" s="94"/>
      <c r="NG19" s="94"/>
      <c r="NH19" s="94"/>
      <c r="NI19" s="94"/>
      <c r="NJ19" s="94"/>
      <c r="NK19" s="94"/>
      <c r="NL19" s="94"/>
      <c r="NM19" s="94"/>
      <c r="NN19" s="94"/>
      <c r="NO19" s="94"/>
      <c r="NP19" s="94"/>
      <c r="NQ19" s="94"/>
      <c r="NR19" s="94"/>
      <c r="NS19" s="94"/>
      <c r="NT19" s="94"/>
      <c r="NU19" s="94"/>
      <c r="NV19" s="94"/>
      <c r="NW19" s="94"/>
      <c r="NX19" s="94"/>
      <c r="NY19" s="94"/>
      <c r="NZ19" s="94"/>
      <c r="OA19" s="94"/>
      <c r="OB19" s="94"/>
      <c r="OC19" s="94"/>
      <c r="OD19" s="94"/>
      <c r="OE19" s="94"/>
      <c r="OF19" s="94"/>
      <c r="OG19" s="94"/>
      <c r="OH19" s="94"/>
      <c r="OI19" s="94"/>
      <c r="OJ19" s="94"/>
      <c r="OK19" s="94"/>
      <c r="OL19" s="94"/>
      <c r="OM19" s="94"/>
      <c r="ON19" s="94"/>
      <c r="OO19" s="94"/>
      <c r="OP19" s="94"/>
      <c r="OQ19" s="94"/>
      <c r="OR19" s="94"/>
      <c r="OS19" s="94"/>
      <c r="OT19" s="94"/>
      <c r="OU19" s="94"/>
      <c r="OV19" s="94"/>
      <c r="OW19" s="94"/>
      <c r="OX19" s="94"/>
      <c r="OY19" s="94"/>
      <c r="OZ19" s="94"/>
      <c r="PA19" s="94"/>
      <c r="PB19" s="94"/>
      <c r="PC19" s="94"/>
      <c r="PD19" s="94"/>
      <c r="PE19" s="94"/>
      <c r="PF19" s="94"/>
      <c r="PG19" s="94"/>
      <c r="PH19" s="94"/>
      <c r="PI19" s="94"/>
      <c r="PJ19" s="94"/>
      <c r="PK19" s="94"/>
      <c r="PL19" s="94"/>
      <c r="PM19" s="94"/>
      <c r="PN19" s="94"/>
      <c r="PO19" s="94"/>
      <c r="PP19" s="94"/>
      <c r="PQ19" s="94"/>
      <c r="PR19" s="94"/>
      <c r="PS19" s="94"/>
      <c r="PT19" s="94"/>
      <c r="PU19" s="94"/>
      <c r="PV19" s="94"/>
      <c r="PW19" s="94"/>
      <c r="PX19" s="94"/>
      <c r="PY19" s="94"/>
      <c r="PZ19" s="94"/>
      <c r="QA19" s="94"/>
      <c r="QB19" s="94"/>
      <c r="QC19" s="94"/>
      <c r="QD19" s="94"/>
      <c r="QE19" s="94"/>
      <c r="QF19" s="94"/>
      <c r="QG19" s="94"/>
      <c r="QH19" s="94"/>
      <c r="QI19" s="94"/>
      <c r="QJ19" s="94"/>
      <c r="QK19" s="94"/>
      <c r="QL19" s="94"/>
      <c r="QM19" s="94"/>
      <c r="QN19" s="94"/>
      <c r="QO19" s="94"/>
      <c r="QP19" s="94"/>
      <c r="QQ19" s="94"/>
      <c r="QR19" s="94"/>
      <c r="QS19" s="94"/>
      <c r="QT19" s="94"/>
      <c r="QU19" s="94"/>
      <c r="QV19" s="94"/>
      <c r="QW19" s="94"/>
      <c r="QX19" s="94"/>
      <c r="QY19" s="94"/>
      <c r="QZ19" s="94"/>
      <c r="RA19" s="94"/>
      <c r="RB19" s="94"/>
      <c r="RC19" s="94"/>
      <c r="RD19" s="94"/>
      <c r="RE19" s="94"/>
      <c r="RF19" s="94"/>
      <c r="RG19" s="94"/>
      <c r="RH19" s="94"/>
      <c r="RI19" s="94"/>
      <c r="RJ19" s="94"/>
      <c r="RK19" s="94"/>
      <c r="RL19" s="94"/>
      <c r="RM19" s="94"/>
      <c r="RN19" s="94"/>
      <c r="RO19" s="94"/>
      <c r="RP19" s="94"/>
      <c r="RQ19" s="94"/>
      <c r="RR19" s="94"/>
      <c r="RS19" s="94"/>
      <c r="RT19" s="94"/>
      <c r="RU19" s="94"/>
      <c r="RV19" s="94"/>
      <c r="RW19" s="94"/>
      <c r="RX19" s="94"/>
      <c r="RY19" s="94"/>
      <c r="RZ19" s="94"/>
      <c r="SA19" s="94"/>
      <c r="SB19" s="94"/>
      <c r="SC19" s="94"/>
      <c r="SD19" s="94"/>
      <c r="SE19" s="94"/>
      <c r="SF19" s="94"/>
      <c r="SG19" s="94"/>
      <c r="SH19" s="94"/>
      <c r="SI19" s="94"/>
      <c r="SJ19" s="94"/>
      <c r="SK19" s="94"/>
      <c r="SL19" s="94"/>
      <c r="SM19" s="94"/>
      <c r="SN19" s="94"/>
      <c r="SO19" s="94"/>
      <c r="SP19" s="94"/>
      <c r="SQ19" s="94"/>
      <c r="SR19" s="94"/>
      <c r="SS19" s="94"/>
      <c r="ST19" s="94"/>
      <c r="SU19" s="94"/>
    </row>
    <row r="20" spans="1:515" s="15" customFormat="1" ht="15" customHeight="1">
      <c r="A20" s="48"/>
      <c r="B20" s="574" t="s">
        <v>133</v>
      </c>
      <c r="C20" s="574"/>
      <c r="D20" s="574"/>
      <c r="E20" s="574"/>
      <c r="F20" s="574"/>
      <c r="G20" s="574"/>
      <c r="H20" s="574"/>
      <c r="I20" s="574"/>
      <c r="J20" s="574"/>
      <c r="K20" s="574"/>
      <c r="L20" s="574"/>
      <c r="M20" s="574"/>
      <c r="N20" s="574"/>
      <c r="O20" s="574"/>
      <c r="P20" s="574"/>
      <c r="Q20" s="150"/>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c r="IR20" s="94"/>
      <c r="IS20" s="94"/>
      <c r="IT20" s="94"/>
      <c r="IU20" s="94"/>
      <c r="IV20" s="94"/>
      <c r="IW20" s="94"/>
      <c r="IX20" s="94"/>
      <c r="IY20" s="94"/>
      <c r="IZ20" s="94"/>
      <c r="JA20" s="94"/>
      <c r="JB20" s="94"/>
      <c r="JC20" s="94"/>
      <c r="JD20" s="94"/>
      <c r="JE20" s="94"/>
      <c r="JF20" s="94"/>
      <c r="JG20" s="94"/>
      <c r="JH20" s="94"/>
      <c r="JI20" s="94"/>
      <c r="JJ20" s="94"/>
      <c r="JK20" s="94"/>
      <c r="JL20" s="94"/>
      <c r="JM20" s="94"/>
      <c r="JN20" s="94"/>
      <c r="JO20" s="94"/>
      <c r="JP20" s="94"/>
      <c r="JQ20" s="94"/>
      <c r="JR20" s="94"/>
      <c r="JS20" s="94"/>
      <c r="JT20" s="94"/>
      <c r="JU20" s="94"/>
      <c r="JV20" s="94"/>
      <c r="JW20" s="94"/>
      <c r="JX20" s="94"/>
      <c r="JY20" s="94"/>
      <c r="JZ20" s="94"/>
      <c r="KA20" s="94"/>
      <c r="KB20" s="94"/>
      <c r="KC20" s="94"/>
      <c r="KD20" s="94"/>
      <c r="KE20" s="94"/>
      <c r="KF20" s="94"/>
      <c r="KG20" s="94"/>
      <c r="KH20" s="94"/>
      <c r="KI20" s="94"/>
      <c r="KJ20" s="94"/>
      <c r="KK20" s="94"/>
      <c r="KL20" s="94"/>
      <c r="KM20" s="94"/>
      <c r="KN20" s="94"/>
      <c r="KO20" s="94"/>
      <c r="KP20" s="94"/>
      <c r="KQ20" s="94"/>
      <c r="KR20" s="94"/>
      <c r="KS20" s="94"/>
      <c r="KT20" s="94"/>
      <c r="KU20" s="94"/>
      <c r="KV20" s="94"/>
      <c r="KW20" s="94"/>
      <c r="KX20" s="94"/>
      <c r="KY20" s="94"/>
      <c r="KZ20" s="94"/>
      <c r="LA20" s="94"/>
      <c r="LB20" s="94"/>
      <c r="LC20" s="94"/>
      <c r="LD20" s="94"/>
      <c r="LE20" s="94"/>
      <c r="LF20" s="94"/>
      <c r="LG20" s="94"/>
      <c r="LH20" s="94"/>
      <c r="LI20" s="94"/>
      <c r="LJ20" s="94"/>
      <c r="LK20" s="94"/>
      <c r="LL20" s="94"/>
      <c r="LM20" s="94"/>
      <c r="LN20" s="94"/>
      <c r="LO20" s="94"/>
      <c r="LP20" s="94"/>
      <c r="LQ20" s="94"/>
      <c r="LR20" s="94"/>
      <c r="LS20" s="94"/>
      <c r="LT20" s="94"/>
      <c r="LU20" s="94"/>
      <c r="LV20" s="94"/>
      <c r="LW20" s="94"/>
      <c r="LX20" s="94"/>
      <c r="LY20" s="94"/>
      <c r="LZ20" s="94"/>
      <c r="MA20" s="94"/>
      <c r="MB20" s="94"/>
      <c r="MC20" s="94"/>
      <c r="MD20" s="94"/>
      <c r="ME20" s="94"/>
      <c r="MF20" s="94"/>
      <c r="MG20" s="94"/>
      <c r="MH20" s="94"/>
      <c r="MI20" s="94"/>
      <c r="MJ20" s="94"/>
      <c r="MK20" s="94"/>
      <c r="ML20" s="94"/>
      <c r="MM20" s="94"/>
      <c r="MN20" s="94"/>
      <c r="MO20" s="94"/>
      <c r="MP20" s="94"/>
      <c r="MQ20" s="94"/>
      <c r="MR20" s="94"/>
      <c r="MS20" s="94"/>
      <c r="MT20" s="94"/>
      <c r="MU20" s="94"/>
      <c r="MV20" s="94"/>
      <c r="MW20" s="94"/>
      <c r="MX20" s="94"/>
      <c r="MY20" s="94"/>
      <c r="MZ20" s="94"/>
      <c r="NA20" s="94"/>
      <c r="NB20" s="94"/>
      <c r="NC20" s="94"/>
      <c r="ND20" s="94"/>
      <c r="NE20" s="94"/>
      <c r="NF20" s="94"/>
      <c r="NG20" s="94"/>
      <c r="NH20" s="94"/>
      <c r="NI20" s="94"/>
      <c r="NJ20" s="94"/>
      <c r="NK20" s="94"/>
      <c r="NL20" s="94"/>
      <c r="NM20" s="94"/>
      <c r="NN20" s="94"/>
      <c r="NO20" s="94"/>
      <c r="NP20" s="94"/>
      <c r="NQ20" s="94"/>
      <c r="NR20" s="94"/>
      <c r="NS20" s="94"/>
      <c r="NT20" s="94"/>
      <c r="NU20" s="94"/>
      <c r="NV20" s="94"/>
      <c r="NW20" s="94"/>
      <c r="NX20" s="94"/>
      <c r="NY20" s="94"/>
      <c r="NZ20" s="94"/>
      <c r="OA20" s="94"/>
      <c r="OB20" s="94"/>
      <c r="OC20" s="94"/>
      <c r="OD20" s="94"/>
      <c r="OE20" s="94"/>
      <c r="OF20" s="94"/>
      <c r="OG20" s="94"/>
      <c r="OH20" s="94"/>
      <c r="OI20" s="94"/>
      <c r="OJ20" s="94"/>
      <c r="OK20" s="94"/>
      <c r="OL20" s="94"/>
      <c r="OM20" s="94"/>
      <c r="ON20" s="94"/>
      <c r="OO20" s="94"/>
      <c r="OP20" s="94"/>
      <c r="OQ20" s="94"/>
      <c r="OR20" s="94"/>
      <c r="OS20" s="94"/>
      <c r="OT20" s="94"/>
      <c r="OU20" s="94"/>
      <c r="OV20" s="94"/>
      <c r="OW20" s="94"/>
      <c r="OX20" s="94"/>
      <c r="OY20" s="94"/>
      <c r="OZ20" s="94"/>
      <c r="PA20" s="94"/>
      <c r="PB20" s="94"/>
      <c r="PC20" s="94"/>
      <c r="PD20" s="94"/>
      <c r="PE20" s="94"/>
      <c r="PF20" s="94"/>
      <c r="PG20" s="94"/>
      <c r="PH20" s="94"/>
      <c r="PI20" s="94"/>
      <c r="PJ20" s="94"/>
      <c r="PK20" s="94"/>
      <c r="PL20" s="94"/>
      <c r="PM20" s="94"/>
      <c r="PN20" s="94"/>
      <c r="PO20" s="94"/>
      <c r="PP20" s="94"/>
      <c r="PQ20" s="94"/>
      <c r="PR20" s="94"/>
      <c r="PS20" s="94"/>
      <c r="PT20" s="94"/>
      <c r="PU20" s="94"/>
      <c r="PV20" s="94"/>
      <c r="PW20" s="94"/>
      <c r="PX20" s="94"/>
      <c r="PY20" s="94"/>
      <c r="PZ20" s="94"/>
      <c r="QA20" s="94"/>
      <c r="QB20" s="94"/>
      <c r="QC20" s="94"/>
      <c r="QD20" s="94"/>
      <c r="QE20" s="94"/>
      <c r="QF20" s="94"/>
      <c r="QG20" s="94"/>
      <c r="QH20" s="94"/>
      <c r="QI20" s="94"/>
      <c r="QJ20" s="94"/>
      <c r="QK20" s="94"/>
      <c r="QL20" s="94"/>
      <c r="QM20" s="94"/>
      <c r="QN20" s="94"/>
      <c r="QO20" s="94"/>
      <c r="QP20" s="94"/>
      <c r="QQ20" s="94"/>
      <c r="QR20" s="94"/>
      <c r="QS20" s="94"/>
      <c r="QT20" s="94"/>
      <c r="QU20" s="94"/>
      <c r="QV20" s="94"/>
      <c r="QW20" s="94"/>
      <c r="QX20" s="94"/>
      <c r="QY20" s="94"/>
      <c r="QZ20" s="94"/>
      <c r="RA20" s="94"/>
      <c r="RB20" s="94"/>
      <c r="RC20" s="94"/>
      <c r="RD20" s="94"/>
      <c r="RE20" s="94"/>
      <c r="RF20" s="94"/>
      <c r="RG20" s="94"/>
      <c r="RH20" s="94"/>
      <c r="RI20" s="94"/>
      <c r="RJ20" s="94"/>
      <c r="RK20" s="94"/>
      <c r="RL20" s="94"/>
      <c r="RM20" s="94"/>
      <c r="RN20" s="94"/>
      <c r="RO20" s="94"/>
      <c r="RP20" s="94"/>
      <c r="RQ20" s="94"/>
      <c r="RR20" s="94"/>
      <c r="RS20" s="94"/>
      <c r="RT20" s="94"/>
      <c r="RU20" s="94"/>
      <c r="RV20" s="94"/>
      <c r="RW20" s="94"/>
      <c r="RX20" s="94"/>
      <c r="RY20" s="94"/>
      <c r="RZ20" s="94"/>
      <c r="SA20" s="94"/>
      <c r="SB20" s="94"/>
      <c r="SC20" s="94"/>
      <c r="SD20" s="94"/>
      <c r="SE20" s="94"/>
      <c r="SF20" s="94"/>
      <c r="SG20" s="94"/>
      <c r="SH20" s="94"/>
      <c r="SI20" s="94"/>
      <c r="SJ20" s="94"/>
      <c r="SK20" s="94"/>
      <c r="SL20" s="94"/>
      <c r="SM20" s="94"/>
      <c r="SN20" s="94"/>
      <c r="SO20" s="94"/>
      <c r="SP20" s="94"/>
      <c r="SQ20" s="94"/>
      <c r="SR20" s="94"/>
      <c r="SS20" s="94"/>
      <c r="ST20" s="94"/>
      <c r="SU20" s="94"/>
    </row>
    <row r="21" spans="1:515" s="15" customFormat="1" ht="15" customHeight="1">
      <c r="A21" s="48"/>
      <c r="B21" s="564"/>
      <c r="C21" s="564"/>
      <c r="D21" s="564"/>
      <c r="E21" s="564"/>
      <c r="F21" s="564"/>
      <c r="G21" s="564"/>
      <c r="H21" s="564"/>
      <c r="I21" s="564"/>
      <c r="J21" s="564"/>
      <c r="K21" s="564"/>
      <c r="L21" s="564"/>
      <c r="M21" s="564"/>
      <c r="N21" s="564"/>
      <c r="O21" s="564"/>
      <c r="P21" s="564"/>
      <c r="Q21" s="150"/>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row>
    <row r="22" spans="1:515" s="15" customFormat="1" ht="15" customHeight="1">
      <c r="A22" s="48"/>
      <c r="B22" s="574" t="s">
        <v>116</v>
      </c>
      <c r="C22" s="574"/>
      <c r="D22" s="574"/>
      <c r="E22" s="574"/>
      <c r="F22" s="574"/>
      <c r="G22" s="574"/>
      <c r="H22" s="574"/>
      <c r="I22" s="574"/>
      <c r="J22" s="574"/>
      <c r="K22" s="574"/>
      <c r="L22" s="574"/>
      <c r="M22" s="574"/>
      <c r="N22" s="574"/>
      <c r="O22" s="574"/>
      <c r="P22" s="574"/>
      <c r="Q22" s="150"/>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c r="IT22" s="94"/>
      <c r="IU22" s="94"/>
      <c r="IV22" s="94"/>
      <c r="IW22" s="94"/>
      <c r="IX22" s="94"/>
      <c r="IY22" s="94"/>
      <c r="IZ22" s="94"/>
      <c r="JA22" s="94"/>
      <c r="JB22" s="94"/>
      <c r="JC22" s="94"/>
      <c r="JD22" s="94"/>
      <c r="JE22" s="94"/>
      <c r="JF22" s="94"/>
      <c r="JG22" s="94"/>
      <c r="JH22" s="94"/>
      <c r="JI22" s="94"/>
      <c r="JJ22" s="94"/>
      <c r="JK22" s="94"/>
      <c r="JL22" s="94"/>
      <c r="JM22" s="94"/>
      <c r="JN22" s="94"/>
      <c r="JO22" s="94"/>
      <c r="JP22" s="94"/>
      <c r="JQ22" s="94"/>
      <c r="JR22" s="94"/>
      <c r="JS22" s="94"/>
      <c r="JT22" s="94"/>
      <c r="JU22" s="94"/>
      <c r="JV22" s="94"/>
      <c r="JW22" s="94"/>
      <c r="JX22" s="94"/>
      <c r="JY22" s="94"/>
      <c r="JZ22" s="94"/>
      <c r="KA22" s="94"/>
      <c r="KB22" s="94"/>
      <c r="KC22" s="94"/>
      <c r="KD22" s="94"/>
      <c r="KE22" s="94"/>
      <c r="KF22" s="94"/>
      <c r="KG22" s="94"/>
      <c r="KH22" s="94"/>
      <c r="KI22" s="94"/>
      <c r="KJ22" s="94"/>
      <c r="KK22" s="94"/>
      <c r="KL22" s="94"/>
      <c r="KM22" s="94"/>
      <c r="KN22" s="94"/>
      <c r="KO22" s="94"/>
      <c r="KP22" s="94"/>
      <c r="KQ22" s="94"/>
      <c r="KR22" s="94"/>
      <c r="KS22" s="94"/>
      <c r="KT22" s="94"/>
      <c r="KU22" s="94"/>
      <c r="KV22" s="94"/>
      <c r="KW22" s="94"/>
      <c r="KX22" s="94"/>
      <c r="KY22" s="94"/>
      <c r="KZ22" s="94"/>
      <c r="LA22" s="94"/>
      <c r="LB22" s="94"/>
      <c r="LC22" s="94"/>
      <c r="LD22" s="94"/>
      <c r="LE22" s="94"/>
      <c r="LF22" s="94"/>
      <c r="LG22" s="94"/>
      <c r="LH22" s="94"/>
      <c r="LI22" s="94"/>
      <c r="LJ22" s="94"/>
      <c r="LK22" s="94"/>
      <c r="LL22" s="94"/>
      <c r="LM22" s="94"/>
      <c r="LN22" s="94"/>
      <c r="LO22" s="94"/>
      <c r="LP22" s="94"/>
      <c r="LQ22" s="94"/>
      <c r="LR22" s="94"/>
      <c r="LS22" s="94"/>
      <c r="LT22" s="94"/>
      <c r="LU22" s="94"/>
      <c r="LV22" s="94"/>
      <c r="LW22" s="94"/>
      <c r="LX22" s="94"/>
      <c r="LY22" s="94"/>
      <c r="LZ22" s="94"/>
      <c r="MA22" s="94"/>
      <c r="MB22" s="94"/>
      <c r="MC22" s="94"/>
      <c r="MD22" s="94"/>
      <c r="ME22" s="94"/>
      <c r="MF22" s="94"/>
      <c r="MG22" s="94"/>
      <c r="MH22" s="94"/>
      <c r="MI22" s="94"/>
      <c r="MJ22" s="94"/>
      <c r="MK22" s="94"/>
      <c r="ML22" s="94"/>
      <c r="MM22" s="94"/>
      <c r="MN22" s="94"/>
      <c r="MO22" s="94"/>
      <c r="MP22" s="94"/>
      <c r="MQ22" s="94"/>
      <c r="MR22" s="94"/>
      <c r="MS22" s="94"/>
      <c r="MT22" s="94"/>
      <c r="MU22" s="94"/>
      <c r="MV22" s="94"/>
      <c r="MW22" s="94"/>
      <c r="MX22" s="94"/>
      <c r="MY22" s="94"/>
      <c r="MZ22" s="94"/>
      <c r="NA22" s="94"/>
      <c r="NB22" s="94"/>
      <c r="NC22" s="94"/>
      <c r="ND22" s="94"/>
      <c r="NE22" s="94"/>
      <c r="NF22" s="94"/>
      <c r="NG22" s="94"/>
      <c r="NH22" s="94"/>
      <c r="NI22" s="94"/>
      <c r="NJ22" s="94"/>
      <c r="NK22" s="94"/>
      <c r="NL22" s="94"/>
      <c r="NM22" s="94"/>
      <c r="NN22" s="94"/>
      <c r="NO22" s="94"/>
      <c r="NP22" s="94"/>
      <c r="NQ22" s="94"/>
      <c r="NR22" s="94"/>
      <c r="NS22" s="94"/>
      <c r="NT22" s="94"/>
      <c r="NU22" s="94"/>
      <c r="NV22" s="94"/>
      <c r="NW22" s="94"/>
      <c r="NX22" s="94"/>
      <c r="NY22" s="94"/>
      <c r="NZ22" s="94"/>
      <c r="OA22" s="94"/>
      <c r="OB22" s="94"/>
      <c r="OC22" s="94"/>
      <c r="OD22" s="94"/>
      <c r="OE22" s="94"/>
      <c r="OF22" s="94"/>
      <c r="OG22" s="94"/>
      <c r="OH22" s="94"/>
      <c r="OI22" s="94"/>
      <c r="OJ22" s="94"/>
      <c r="OK22" s="94"/>
      <c r="OL22" s="94"/>
      <c r="OM22" s="94"/>
      <c r="ON22" s="94"/>
      <c r="OO22" s="94"/>
      <c r="OP22" s="94"/>
      <c r="OQ22" s="94"/>
      <c r="OR22" s="94"/>
      <c r="OS22" s="94"/>
      <c r="OT22" s="94"/>
      <c r="OU22" s="94"/>
      <c r="OV22" s="94"/>
      <c r="OW22" s="94"/>
      <c r="OX22" s="94"/>
      <c r="OY22" s="94"/>
      <c r="OZ22" s="94"/>
      <c r="PA22" s="94"/>
      <c r="PB22" s="94"/>
      <c r="PC22" s="94"/>
      <c r="PD22" s="94"/>
      <c r="PE22" s="94"/>
      <c r="PF22" s="94"/>
      <c r="PG22" s="94"/>
      <c r="PH22" s="94"/>
      <c r="PI22" s="94"/>
      <c r="PJ22" s="94"/>
      <c r="PK22" s="94"/>
      <c r="PL22" s="94"/>
      <c r="PM22" s="94"/>
      <c r="PN22" s="94"/>
      <c r="PO22" s="94"/>
      <c r="PP22" s="94"/>
      <c r="PQ22" s="94"/>
      <c r="PR22" s="94"/>
      <c r="PS22" s="94"/>
      <c r="PT22" s="94"/>
      <c r="PU22" s="94"/>
      <c r="PV22" s="94"/>
      <c r="PW22" s="94"/>
      <c r="PX22" s="94"/>
      <c r="PY22" s="94"/>
      <c r="PZ22" s="94"/>
      <c r="QA22" s="94"/>
      <c r="QB22" s="94"/>
      <c r="QC22" s="94"/>
      <c r="QD22" s="94"/>
      <c r="QE22" s="94"/>
      <c r="QF22" s="94"/>
      <c r="QG22" s="94"/>
      <c r="QH22" s="94"/>
      <c r="QI22" s="94"/>
      <c r="QJ22" s="94"/>
      <c r="QK22" s="94"/>
      <c r="QL22" s="94"/>
      <c r="QM22" s="94"/>
      <c r="QN22" s="94"/>
      <c r="QO22" s="94"/>
      <c r="QP22" s="94"/>
      <c r="QQ22" s="94"/>
      <c r="QR22" s="94"/>
      <c r="QS22" s="94"/>
      <c r="QT22" s="94"/>
      <c r="QU22" s="94"/>
      <c r="QV22" s="94"/>
      <c r="QW22" s="94"/>
      <c r="QX22" s="94"/>
      <c r="QY22" s="94"/>
      <c r="QZ22" s="94"/>
      <c r="RA22" s="94"/>
      <c r="RB22" s="94"/>
      <c r="RC22" s="94"/>
      <c r="RD22" s="94"/>
      <c r="RE22" s="94"/>
      <c r="RF22" s="94"/>
      <c r="RG22" s="94"/>
      <c r="RH22" s="94"/>
      <c r="RI22" s="94"/>
      <c r="RJ22" s="94"/>
      <c r="RK22" s="94"/>
      <c r="RL22" s="94"/>
      <c r="RM22" s="94"/>
      <c r="RN22" s="94"/>
      <c r="RO22" s="94"/>
      <c r="RP22" s="94"/>
      <c r="RQ22" s="94"/>
      <c r="RR22" s="94"/>
      <c r="RS22" s="94"/>
      <c r="RT22" s="94"/>
      <c r="RU22" s="94"/>
      <c r="RV22" s="94"/>
      <c r="RW22" s="94"/>
      <c r="RX22" s="94"/>
      <c r="RY22" s="94"/>
      <c r="RZ22" s="94"/>
      <c r="SA22" s="94"/>
      <c r="SB22" s="94"/>
      <c r="SC22" s="94"/>
      <c r="SD22" s="94"/>
      <c r="SE22" s="94"/>
      <c r="SF22" s="94"/>
      <c r="SG22" s="94"/>
      <c r="SH22" s="94"/>
      <c r="SI22" s="94"/>
      <c r="SJ22" s="94"/>
      <c r="SK22" s="94"/>
      <c r="SL22" s="94"/>
      <c r="SM22" s="94"/>
      <c r="SN22" s="94"/>
      <c r="SO22" s="94"/>
      <c r="SP22" s="94"/>
      <c r="SQ22" s="94"/>
      <c r="SR22" s="94"/>
      <c r="SS22" s="94"/>
      <c r="ST22" s="94"/>
      <c r="SU22" s="94"/>
    </row>
    <row r="23" spans="1:515" s="15" customFormat="1" ht="15" customHeight="1">
      <c r="A23" s="48"/>
      <c r="B23" s="564"/>
      <c r="C23" s="564"/>
      <c r="D23" s="564"/>
      <c r="E23" s="564"/>
      <c r="F23" s="564"/>
      <c r="G23" s="564"/>
      <c r="H23" s="564"/>
      <c r="I23" s="564"/>
      <c r="J23" s="564"/>
      <c r="K23" s="564"/>
      <c r="L23" s="564"/>
      <c r="M23" s="564"/>
      <c r="N23" s="564"/>
      <c r="O23" s="564"/>
      <c r="P23" s="564"/>
      <c r="Q23" s="150"/>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c r="IR23" s="94"/>
      <c r="IS23" s="94"/>
      <c r="IT23" s="94"/>
      <c r="IU23" s="94"/>
      <c r="IV23" s="94"/>
      <c r="IW23" s="94"/>
      <c r="IX23" s="94"/>
      <c r="IY23" s="94"/>
      <c r="IZ23" s="94"/>
      <c r="JA23" s="94"/>
      <c r="JB23" s="94"/>
      <c r="JC23" s="94"/>
      <c r="JD23" s="94"/>
      <c r="JE23" s="94"/>
      <c r="JF23" s="94"/>
      <c r="JG23" s="94"/>
      <c r="JH23" s="94"/>
      <c r="JI23" s="94"/>
      <c r="JJ23" s="94"/>
      <c r="JK23" s="94"/>
      <c r="JL23" s="94"/>
      <c r="JM23" s="94"/>
      <c r="JN23" s="94"/>
      <c r="JO23" s="94"/>
      <c r="JP23" s="94"/>
      <c r="JQ23" s="94"/>
      <c r="JR23" s="94"/>
      <c r="JS23" s="94"/>
      <c r="JT23" s="94"/>
      <c r="JU23" s="94"/>
      <c r="JV23" s="94"/>
      <c r="JW23" s="94"/>
      <c r="JX23" s="94"/>
      <c r="JY23" s="94"/>
      <c r="JZ23" s="94"/>
      <c r="KA23" s="94"/>
      <c r="KB23" s="94"/>
      <c r="KC23" s="94"/>
      <c r="KD23" s="94"/>
      <c r="KE23" s="94"/>
      <c r="KF23" s="94"/>
      <c r="KG23" s="94"/>
      <c r="KH23" s="94"/>
      <c r="KI23" s="94"/>
      <c r="KJ23" s="94"/>
      <c r="KK23" s="94"/>
      <c r="KL23" s="94"/>
      <c r="KM23" s="94"/>
      <c r="KN23" s="94"/>
      <c r="KO23" s="94"/>
      <c r="KP23" s="94"/>
      <c r="KQ23" s="94"/>
      <c r="KR23" s="94"/>
      <c r="KS23" s="94"/>
      <c r="KT23" s="94"/>
      <c r="KU23" s="94"/>
      <c r="KV23" s="94"/>
      <c r="KW23" s="94"/>
      <c r="KX23" s="94"/>
      <c r="KY23" s="94"/>
      <c r="KZ23" s="94"/>
      <c r="LA23" s="94"/>
      <c r="LB23" s="94"/>
      <c r="LC23" s="94"/>
      <c r="LD23" s="94"/>
      <c r="LE23" s="94"/>
      <c r="LF23" s="94"/>
      <c r="LG23" s="94"/>
      <c r="LH23" s="94"/>
      <c r="LI23" s="94"/>
      <c r="LJ23" s="94"/>
      <c r="LK23" s="94"/>
      <c r="LL23" s="94"/>
      <c r="LM23" s="94"/>
      <c r="LN23" s="94"/>
      <c r="LO23" s="94"/>
      <c r="LP23" s="94"/>
      <c r="LQ23" s="94"/>
      <c r="LR23" s="94"/>
      <c r="LS23" s="94"/>
      <c r="LT23" s="94"/>
      <c r="LU23" s="94"/>
      <c r="LV23" s="94"/>
      <c r="LW23" s="94"/>
      <c r="LX23" s="94"/>
      <c r="LY23" s="94"/>
      <c r="LZ23" s="94"/>
      <c r="MA23" s="94"/>
      <c r="MB23" s="94"/>
      <c r="MC23" s="94"/>
      <c r="MD23" s="94"/>
      <c r="ME23" s="94"/>
      <c r="MF23" s="94"/>
      <c r="MG23" s="94"/>
      <c r="MH23" s="94"/>
      <c r="MI23" s="94"/>
      <c r="MJ23" s="94"/>
      <c r="MK23" s="94"/>
      <c r="ML23" s="94"/>
      <c r="MM23" s="94"/>
      <c r="MN23" s="94"/>
      <c r="MO23" s="94"/>
      <c r="MP23" s="94"/>
      <c r="MQ23" s="94"/>
      <c r="MR23" s="94"/>
      <c r="MS23" s="94"/>
      <c r="MT23" s="94"/>
      <c r="MU23" s="94"/>
      <c r="MV23" s="94"/>
      <c r="MW23" s="94"/>
      <c r="MX23" s="94"/>
      <c r="MY23" s="94"/>
      <c r="MZ23" s="94"/>
      <c r="NA23" s="94"/>
      <c r="NB23" s="94"/>
      <c r="NC23" s="94"/>
      <c r="ND23" s="94"/>
      <c r="NE23" s="94"/>
      <c r="NF23" s="94"/>
      <c r="NG23" s="94"/>
      <c r="NH23" s="94"/>
      <c r="NI23" s="94"/>
      <c r="NJ23" s="94"/>
      <c r="NK23" s="94"/>
      <c r="NL23" s="94"/>
      <c r="NM23" s="94"/>
      <c r="NN23" s="94"/>
      <c r="NO23" s="94"/>
      <c r="NP23" s="94"/>
      <c r="NQ23" s="94"/>
      <c r="NR23" s="94"/>
      <c r="NS23" s="94"/>
      <c r="NT23" s="94"/>
      <c r="NU23" s="94"/>
      <c r="NV23" s="94"/>
      <c r="NW23" s="94"/>
      <c r="NX23" s="94"/>
      <c r="NY23" s="94"/>
      <c r="NZ23" s="94"/>
      <c r="OA23" s="94"/>
      <c r="OB23" s="94"/>
      <c r="OC23" s="94"/>
      <c r="OD23" s="94"/>
      <c r="OE23" s="94"/>
      <c r="OF23" s="94"/>
      <c r="OG23" s="94"/>
      <c r="OH23" s="94"/>
      <c r="OI23" s="94"/>
      <c r="OJ23" s="94"/>
      <c r="OK23" s="94"/>
      <c r="OL23" s="94"/>
      <c r="OM23" s="94"/>
      <c r="ON23" s="94"/>
      <c r="OO23" s="94"/>
      <c r="OP23" s="94"/>
      <c r="OQ23" s="94"/>
      <c r="OR23" s="94"/>
      <c r="OS23" s="94"/>
      <c r="OT23" s="94"/>
      <c r="OU23" s="94"/>
      <c r="OV23" s="94"/>
      <c r="OW23" s="94"/>
      <c r="OX23" s="94"/>
      <c r="OY23" s="94"/>
      <c r="OZ23" s="94"/>
      <c r="PA23" s="94"/>
      <c r="PB23" s="94"/>
      <c r="PC23" s="94"/>
      <c r="PD23" s="94"/>
      <c r="PE23" s="94"/>
      <c r="PF23" s="94"/>
      <c r="PG23" s="94"/>
      <c r="PH23" s="94"/>
      <c r="PI23" s="94"/>
      <c r="PJ23" s="94"/>
      <c r="PK23" s="94"/>
      <c r="PL23" s="94"/>
      <c r="PM23" s="94"/>
      <c r="PN23" s="94"/>
      <c r="PO23" s="94"/>
      <c r="PP23" s="94"/>
      <c r="PQ23" s="94"/>
      <c r="PR23" s="94"/>
      <c r="PS23" s="94"/>
      <c r="PT23" s="94"/>
      <c r="PU23" s="94"/>
      <c r="PV23" s="94"/>
      <c r="PW23" s="94"/>
      <c r="PX23" s="94"/>
      <c r="PY23" s="94"/>
      <c r="PZ23" s="94"/>
      <c r="QA23" s="94"/>
      <c r="QB23" s="94"/>
      <c r="QC23" s="94"/>
      <c r="QD23" s="94"/>
      <c r="QE23" s="94"/>
      <c r="QF23" s="94"/>
      <c r="QG23" s="94"/>
      <c r="QH23" s="94"/>
      <c r="QI23" s="94"/>
      <c r="QJ23" s="94"/>
      <c r="QK23" s="94"/>
      <c r="QL23" s="94"/>
      <c r="QM23" s="94"/>
      <c r="QN23" s="94"/>
      <c r="QO23" s="94"/>
      <c r="QP23" s="94"/>
      <c r="QQ23" s="94"/>
      <c r="QR23" s="94"/>
      <c r="QS23" s="94"/>
      <c r="QT23" s="94"/>
      <c r="QU23" s="94"/>
      <c r="QV23" s="94"/>
      <c r="QW23" s="94"/>
      <c r="QX23" s="94"/>
      <c r="QY23" s="94"/>
      <c r="QZ23" s="94"/>
      <c r="RA23" s="94"/>
      <c r="RB23" s="94"/>
      <c r="RC23" s="94"/>
      <c r="RD23" s="94"/>
      <c r="RE23" s="94"/>
      <c r="RF23" s="94"/>
      <c r="RG23" s="94"/>
      <c r="RH23" s="94"/>
      <c r="RI23" s="94"/>
      <c r="RJ23" s="94"/>
      <c r="RK23" s="94"/>
      <c r="RL23" s="94"/>
      <c r="RM23" s="94"/>
      <c r="RN23" s="94"/>
      <c r="RO23" s="94"/>
      <c r="RP23" s="94"/>
      <c r="RQ23" s="94"/>
      <c r="RR23" s="94"/>
      <c r="RS23" s="94"/>
      <c r="RT23" s="94"/>
      <c r="RU23" s="94"/>
      <c r="RV23" s="94"/>
      <c r="RW23" s="94"/>
      <c r="RX23" s="94"/>
      <c r="RY23" s="94"/>
      <c r="RZ23" s="94"/>
      <c r="SA23" s="94"/>
      <c r="SB23" s="94"/>
      <c r="SC23" s="94"/>
      <c r="SD23" s="94"/>
      <c r="SE23" s="94"/>
      <c r="SF23" s="94"/>
      <c r="SG23" s="94"/>
      <c r="SH23" s="94"/>
      <c r="SI23" s="94"/>
      <c r="SJ23" s="94"/>
      <c r="SK23" s="94"/>
      <c r="SL23" s="94"/>
      <c r="SM23" s="94"/>
      <c r="SN23" s="94"/>
      <c r="SO23" s="94"/>
      <c r="SP23" s="94"/>
      <c r="SQ23" s="94"/>
      <c r="SR23" s="94"/>
      <c r="SS23" s="94"/>
      <c r="ST23" s="94"/>
      <c r="SU23" s="94"/>
    </row>
    <row r="24" spans="1:515" s="15" customFormat="1" ht="15" customHeight="1">
      <c r="A24" s="48"/>
      <c r="B24" s="573" t="s">
        <v>37</v>
      </c>
      <c r="C24" s="573"/>
      <c r="D24" s="573"/>
      <c r="E24" s="573"/>
      <c r="F24" s="573"/>
      <c r="G24" s="91" t="s">
        <v>124</v>
      </c>
      <c r="H24" s="94"/>
      <c r="I24" s="94"/>
      <c r="J24" s="411" t="s">
        <v>125</v>
      </c>
      <c r="K24" s="137"/>
      <c r="L24" s="47"/>
      <c r="M24" s="573" t="s">
        <v>117</v>
      </c>
      <c r="N24" s="573"/>
      <c r="O24" s="573"/>
      <c r="P24" s="573"/>
      <c r="Q24" s="150"/>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c r="IR24" s="94"/>
      <c r="IS24" s="94"/>
      <c r="IT24" s="94"/>
      <c r="IU24" s="94"/>
      <c r="IV24" s="94"/>
      <c r="IW24" s="94"/>
      <c r="IX24" s="94"/>
      <c r="IY24" s="94"/>
      <c r="IZ24" s="94"/>
      <c r="JA24" s="94"/>
      <c r="JB24" s="94"/>
      <c r="JC24" s="94"/>
      <c r="JD24" s="94"/>
      <c r="JE24" s="94"/>
      <c r="JF24" s="94"/>
      <c r="JG24" s="94"/>
      <c r="JH24" s="94"/>
      <c r="JI24" s="94"/>
      <c r="JJ24" s="94"/>
      <c r="JK24" s="94"/>
      <c r="JL24" s="94"/>
      <c r="JM24" s="94"/>
      <c r="JN24" s="94"/>
      <c r="JO24" s="94"/>
      <c r="JP24" s="94"/>
      <c r="JQ24" s="94"/>
      <c r="JR24" s="94"/>
      <c r="JS24" s="94"/>
      <c r="JT24" s="94"/>
      <c r="JU24" s="94"/>
      <c r="JV24" s="94"/>
      <c r="JW24" s="94"/>
      <c r="JX24" s="94"/>
      <c r="JY24" s="94"/>
      <c r="JZ24" s="94"/>
      <c r="KA24" s="94"/>
      <c r="KB24" s="94"/>
      <c r="KC24" s="94"/>
      <c r="KD24" s="94"/>
      <c r="KE24" s="94"/>
      <c r="KF24" s="94"/>
      <c r="KG24" s="94"/>
      <c r="KH24" s="94"/>
      <c r="KI24" s="94"/>
      <c r="KJ24" s="94"/>
      <c r="KK24" s="94"/>
      <c r="KL24" s="94"/>
      <c r="KM24" s="94"/>
      <c r="KN24" s="94"/>
      <c r="KO24" s="94"/>
      <c r="KP24" s="94"/>
      <c r="KQ24" s="94"/>
      <c r="KR24" s="94"/>
      <c r="KS24" s="94"/>
      <c r="KT24" s="94"/>
      <c r="KU24" s="94"/>
      <c r="KV24" s="94"/>
      <c r="KW24" s="94"/>
      <c r="KX24" s="94"/>
      <c r="KY24" s="94"/>
      <c r="KZ24" s="94"/>
      <c r="LA24" s="94"/>
      <c r="LB24" s="94"/>
      <c r="LC24" s="94"/>
      <c r="LD24" s="94"/>
      <c r="LE24" s="94"/>
      <c r="LF24" s="94"/>
      <c r="LG24" s="94"/>
      <c r="LH24" s="94"/>
      <c r="LI24" s="94"/>
      <c r="LJ24" s="94"/>
      <c r="LK24" s="94"/>
      <c r="LL24" s="94"/>
      <c r="LM24" s="94"/>
      <c r="LN24" s="94"/>
      <c r="LO24" s="94"/>
      <c r="LP24" s="94"/>
      <c r="LQ24" s="94"/>
      <c r="LR24" s="94"/>
      <c r="LS24" s="94"/>
      <c r="LT24" s="94"/>
      <c r="LU24" s="94"/>
      <c r="LV24" s="94"/>
      <c r="LW24" s="94"/>
      <c r="LX24" s="94"/>
      <c r="LY24" s="94"/>
      <c r="LZ24" s="94"/>
      <c r="MA24" s="94"/>
      <c r="MB24" s="94"/>
      <c r="MC24" s="94"/>
      <c r="MD24" s="94"/>
      <c r="ME24" s="94"/>
      <c r="MF24" s="94"/>
      <c r="MG24" s="94"/>
      <c r="MH24" s="94"/>
      <c r="MI24" s="94"/>
      <c r="MJ24" s="94"/>
      <c r="MK24" s="94"/>
      <c r="ML24" s="94"/>
      <c r="MM24" s="94"/>
      <c r="MN24" s="94"/>
      <c r="MO24" s="94"/>
      <c r="MP24" s="94"/>
      <c r="MQ24" s="94"/>
      <c r="MR24" s="94"/>
      <c r="MS24" s="94"/>
      <c r="MT24" s="94"/>
      <c r="MU24" s="94"/>
      <c r="MV24" s="94"/>
      <c r="MW24" s="94"/>
      <c r="MX24" s="94"/>
      <c r="MY24" s="94"/>
      <c r="MZ24" s="94"/>
      <c r="NA24" s="94"/>
      <c r="NB24" s="94"/>
      <c r="NC24" s="94"/>
      <c r="ND24" s="94"/>
      <c r="NE24" s="94"/>
      <c r="NF24" s="94"/>
      <c r="NG24" s="94"/>
      <c r="NH24" s="94"/>
      <c r="NI24" s="94"/>
      <c r="NJ24" s="94"/>
      <c r="NK24" s="94"/>
      <c r="NL24" s="94"/>
      <c r="NM24" s="94"/>
      <c r="NN24" s="94"/>
      <c r="NO24" s="94"/>
      <c r="NP24" s="94"/>
      <c r="NQ24" s="94"/>
      <c r="NR24" s="94"/>
      <c r="NS24" s="94"/>
      <c r="NT24" s="94"/>
      <c r="NU24" s="94"/>
      <c r="NV24" s="94"/>
      <c r="NW24" s="94"/>
      <c r="NX24" s="94"/>
      <c r="NY24" s="94"/>
      <c r="NZ24" s="94"/>
      <c r="OA24" s="94"/>
      <c r="OB24" s="94"/>
      <c r="OC24" s="94"/>
      <c r="OD24" s="94"/>
      <c r="OE24" s="94"/>
      <c r="OF24" s="94"/>
      <c r="OG24" s="94"/>
      <c r="OH24" s="94"/>
      <c r="OI24" s="94"/>
      <c r="OJ24" s="94"/>
      <c r="OK24" s="94"/>
      <c r="OL24" s="94"/>
      <c r="OM24" s="94"/>
      <c r="ON24" s="94"/>
      <c r="OO24" s="94"/>
      <c r="OP24" s="94"/>
      <c r="OQ24" s="94"/>
      <c r="OR24" s="94"/>
      <c r="OS24" s="94"/>
      <c r="OT24" s="94"/>
      <c r="OU24" s="94"/>
      <c r="OV24" s="94"/>
      <c r="OW24" s="94"/>
      <c r="OX24" s="94"/>
      <c r="OY24" s="94"/>
      <c r="OZ24" s="94"/>
      <c r="PA24" s="94"/>
      <c r="PB24" s="94"/>
      <c r="PC24" s="94"/>
      <c r="PD24" s="94"/>
      <c r="PE24" s="94"/>
      <c r="PF24" s="94"/>
      <c r="PG24" s="94"/>
      <c r="PH24" s="94"/>
      <c r="PI24" s="94"/>
      <c r="PJ24" s="94"/>
      <c r="PK24" s="94"/>
      <c r="PL24" s="94"/>
      <c r="PM24" s="94"/>
      <c r="PN24" s="94"/>
      <c r="PO24" s="94"/>
      <c r="PP24" s="94"/>
      <c r="PQ24" s="94"/>
      <c r="PR24" s="94"/>
      <c r="PS24" s="94"/>
      <c r="PT24" s="94"/>
      <c r="PU24" s="94"/>
      <c r="PV24" s="94"/>
      <c r="PW24" s="94"/>
      <c r="PX24" s="94"/>
      <c r="PY24" s="94"/>
      <c r="PZ24" s="94"/>
      <c r="QA24" s="94"/>
      <c r="QB24" s="94"/>
      <c r="QC24" s="94"/>
      <c r="QD24" s="94"/>
      <c r="QE24" s="94"/>
      <c r="QF24" s="94"/>
      <c r="QG24" s="94"/>
      <c r="QH24" s="94"/>
      <c r="QI24" s="94"/>
      <c r="QJ24" s="94"/>
      <c r="QK24" s="94"/>
      <c r="QL24" s="94"/>
      <c r="QM24" s="94"/>
      <c r="QN24" s="94"/>
      <c r="QO24" s="94"/>
      <c r="QP24" s="94"/>
      <c r="QQ24" s="94"/>
      <c r="QR24" s="94"/>
      <c r="QS24" s="94"/>
      <c r="QT24" s="94"/>
      <c r="QU24" s="94"/>
      <c r="QV24" s="94"/>
      <c r="QW24" s="94"/>
      <c r="QX24" s="94"/>
      <c r="QY24" s="94"/>
      <c r="QZ24" s="94"/>
      <c r="RA24" s="94"/>
      <c r="RB24" s="94"/>
      <c r="RC24" s="94"/>
      <c r="RD24" s="94"/>
      <c r="RE24" s="94"/>
      <c r="RF24" s="94"/>
      <c r="RG24" s="94"/>
      <c r="RH24" s="94"/>
      <c r="RI24" s="94"/>
      <c r="RJ24" s="94"/>
      <c r="RK24" s="94"/>
      <c r="RL24" s="94"/>
      <c r="RM24" s="94"/>
      <c r="RN24" s="94"/>
      <c r="RO24" s="94"/>
      <c r="RP24" s="94"/>
      <c r="RQ24" s="94"/>
      <c r="RR24" s="94"/>
      <c r="RS24" s="94"/>
      <c r="RT24" s="94"/>
      <c r="RU24" s="94"/>
      <c r="RV24" s="94"/>
      <c r="RW24" s="94"/>
      <c r="RX24" s="94"/>
      <c r="RY24" s="94"/>
      <c r="RZ24" s="94"/>
      <c r="SA24" s="94"/>
      <c r="SB24" s="94"/>
      <c r="SC24" s="94"/>
      <c r="SD24" s="94"/>
      <c r="SE24" s="94"/>
      <c r="SF24" s="94"/>
      <c r="SG24" s="94"/>
      <c r="SH24" s="94"/>
      <c r="SI24" s="94"/>
      <c r="SJ24" s="94"/>
      <c r="SK24" s="94"/>
      <c r="SL24" s="94"/>
      <c r="SM24" s="94"/>
      <c r="SN24" s="94"/>
      <c r="SO24" s="94"/>
      <c r="SP24" s="94"/>
      <c r="SQ24" s="94"/>
      <c r="SR24" s="94"/>
      <c r="SS24" s="94"/>
      <c r="ST24" s="94"/>
      <c r="SU24" s="94"/>
    </row>
    <row r="25" spans="1:515" s="15" customFormat="1" ht="15" customHeight="1">
      <c r="A25" s="48"/>
      <c r="B25" s="564"/>
      <c r="C25" s="564"/>
      <c r="D25" s="564"/>
      <c r="E25" s="564"/>
      <c r="F25" s="564"/>
      <c r="G25" s="564"/>
      <c r="H25" s="564"/>
      <c r="I25" s="564"/>
      <c r="J25" s="564"/>
      <c r="K25" s="564"/>
      <c r="L25" s="564"/>
      <c r="M25" s="564"/>
      <c r="N25" s="564"/>
      <c r="O25" s="564"/>
      <c r="P25" s="564"/>
      <c r="Q25" s="150"/>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row>
    <row r="26" spans="1:515" s="15" customFormat="1" ht="15" customHeight="1">
      <c r="A26" s="48"/>
      <c r="B26" s="574" t="s">
        <v>118</v>
      </c>
      <c r="C26" s="574"/>
      <c r="D26" s="574"/>
      <c r="E26" s="574"/>
      <c r="F26" s="574"/>
      <c r="G26" s="574" t="s">
        <v>368</v>
      </c>
      <c r="H26" s="574"/>
      <c r="I26" s="574"/>
      <c r="J26" s="574"/>
      <c r="K26" s="574"/>
      <c r="L26" s="574"/>
      <c r="M26" s="574" t="s">
        <v>119</v>
      </c>
      <c r="N26" s="574"/>
      <c r="O26" s="574"/>
      <c r="P26" s="574"/>
      <c r="Q26" s="150"/>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row>
    <row r="27" spans="1:515" s="15" customFormat="1" ht="15" customHeight="1">
      <c r="A27" s="48"/>
      <c r="B27" s="564"/>
      <c r="C27" s="564"/>
      <c r="D27" s="564"/>
      <c r="E27" s="564"/>
      <c r="F27" s="564"/>
      <c r="G27" s="564"/>
      <c r="H27" s="564"/>
      <c r="I27" s="564"/>
      <c r="J27" s="564"/>
      <c r="K27" s="564"/>
      <c r="L27" s="564"/>
      <c r="M27" s="564"/>
      <c r="N27" s="564"/>
      <c r="O27" s="564"/>
      <c r="P27" s="564"/>
      <c r="Q27" s="150"/>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c r="IR27" s="94"/>
      <c r="IS27" s="94"/>
      <c r="IT27" s="94"/>
      <c r="IU27" s="94"/>
      <c r="IV27" s="94"/>
      <c r="IW27" s="94"/>
      <c r="IX27" s="94"/>
      <c r="IY27" s="94"/>
      <c r="IZ27" s="94"/>
      <c r="JA27" s="94"/>
      <c r="JB27" s="94"/>
      <c r="JC27" s="94"/>
      <c r="JD27" s="94"/>
      <c r="JE27" s="94"/>
      <c r="JF27" s="94"/>
      <c r="JG27" s="94"/>
      <c r="JH27" s="94"/>
      <c r="JI27" s="94"/>
      <c r="JJ27" s="94"/>
      <c r="JK27" s="94"/>
      <c r="JL27" s="94"/>
      <c r="JM27" s="94"/>
      <c r="JN27" s="94"/>
      <c r="JO27" s="94"/>
      <c r="JP27" s="94"/>
      <c r="JQ27" s="94"/>
      <c r="JR27" s="94"/>
      <c r="JS27" s="94"/>
      <c r="JT27" s="94"/>
      <c r="JU27" s="94"/>
      <c r="JV27" s="94"/>
      <c r="JW27" s="94"/>
      <c r="JX27" s="94"/>
      <c r="JY27" s="94"/>
      <c r="JZ27" s="94"/>
      <c r="KA27" s="94"/>
      <c r="KB27" s="94"/>
      <c r="KC27" s="94"/>
      <c r="KD27" s="94"/>
      <c r="KE27" s="94"/>
      <c r="KF27" s="94"/>
      <c r="KG27" s="94"/>
      <c r="KH27" s="94"/>
      <c r="KI27" s="94"/>
      <c r="KJ27" s="94"/>
      <c r="KK27" s="94"/>
      <c r="KL27" s="94"/>
      <c r="KM27" s="94"/>
      <c r="KN27" s="94"/>
      <c r="KO27" s="94"/>
      <c r="KP27" s="94"/>
      <c r="KQ27" s="94"/>
      <c r="KR27" s="94"/>
      <c r="KS27" s="94"/>
      <c r="KT27" s="94"/>
      <c r="KU27" s="94"/>
      <c r="KV27" s="94"/>
      <c r="KW27" s="94"/>
      <c r="KX27" s="94"/>
      <c r="KY27" s="94"/>
      <c r="KZ27" s="94"/>
      <c r="LA27" s="94"/>
      <c r="LB27" s="94"/>
      <c r="LC27" s="94"/>
      <c r="LD27" s="94"/>
      <c r="LE27" s="94"/>
      <c r="LF27" s="94"/>
      <c r="LG27" s="94"/>
      <c r="LH27" s="94"/>
      <c r="LI27" s="94"/>
      <c r="LJ27" s="94"/>
      <c r="LK27" s="94"/>
      <c r="LL27" s="94"/>
      <c r="LM27" s="94"/>
      <c r="LN27" s="94"/>
      <c r="LO27" s="94"/>
      <c r="LP27" s="94"/>
      <c r="LQ27" s="94"/>
      <c r="LR27" s="94"/>
      <c r="LS27" s="94"/>
      <c r="LT27" s="94"/>
      <c r="LU27" s="94"/>
      <c r="LV27" s="94"/>
      <c r="LW27" s="94"/>
      <c r="LX27" s="94"/>
      <c r="LY27" s="94"/>
      <c r="LZ27" s="94"/>
      <c r="MA27" s="94"/>
      <c r="MB27" s="94"/>
      <c r="MC27" s="94"/>
      <c r="MD27" s="94"/>
      <c r="ME27" s="94"/>
      <c r="MF27" s="94"/>
      <c r="MG27" s="94"/>
      <c r="MH27" s="94"/>
      <c r="MI27" s="94"/>
      <c r="MJ27" s="94"/>
      <c r="MK27" s="94"/>
      <c r="ML27" s="94"/>
      <c r="MM27" s="94"/>
      <c r="MN27" s="94"/>
      <c r="MO27" s="94"/>
      <c r="MP27" s="94"/>
      <c r="MQ27" s="94"/>
      <c r="MR27" s="94"/>
      <c r="MS27" s="94"/>
      <c r="MT27" s="94"/>
      <c r="MU27" s="94"/>
      <c r="MV27" s="94"/>
      <c r="MW27" s="94"/>
      <c r="MX27" s="94"/>
      <c r="MY27" s="94"/>
      <c r="MZ27" s="94"/>
      <c r="NA27" s="94"/>
      <c r="NB27" s="94"/>
      <c r="NC27" s="94"/>
      <c r="ND27" s="94"/>
      <c r="NE27" s="94"/>
      <c r="NF27" s="94"/>
      <c r="NG27" s="94"/>
      <c r="NH27" s="94"/>
      <c r="NI27" s="94"/>
      <c r="NJ27" s="94"/>
      <c r="NK27" s="94"/>
      <c r="NL27" s="94"/>
      <c r="NM27" s="94"/>
      <c r="NN27" s="94"/>
      <c r="NO27" s="94"/>
      <c r="NP27" s="94"/>
      <c r="NQ27" s="94"/>
      <c r="NR27" s="94"/>
      <c r="NS27" s="94"/>
      <c r="NT27" s="94"/>
      <c r="NU27" s="94"/>
      <c r="NV27" s="94"/>
      <c r="NW27" s="94"/>
      <c r="NX27" s="94"/>
      <c r="NY27" s="94"/>
      <c r="NZ27" s="94"/>
      <c r="OA27" s="94"/>
      <c r="OB27" s="94"/>
      <c r="OC27" s="94"/>
      <c r="OD27" s="94"/>
      <c r="OE27" s="94"/>
      <c r="OF27" s="94"/>
      <c r="OG27" s="94"/>
      <c r="OH27" s="94"/>
      <c r="OI27" s="94"/>
      <c r="OJ27" s="94"/>
      <c r="OK27" s="94"/>
      <c r="OL27" s="94"/>
      <c r="OM27" s="94"/>
      <c r="ON27" s="94"/>
      <c r="OO27" s="94"/>
      <c r="OP27" s="94"/>
      <c r="OQ27" s="94"/>
      <c r="OR27" s="94"/>
      <c r="OS27" s="94"/>
      <c r="OT27" s="94"/>
      <c r="OU27" s="94"/>
      <c r="OV27" s="94"/>
      <c r="OW27" s="94"/>
      <c r="OX27" s="94"/>
      <c r="OY27" s="94"/>
      <c r="OZ27" s="94"/>
      <c r="PA27" s="94"/>
      <c r="PB27" s="94"/>
      <c r="PC27" s="94"/>
      <c r="PD27" s="94"/>
      <c r="PE27" s="94"/>
      <c r="PF27" s="94"/>
      <c r="PG27" s="94"/>
      <c r="PH27" s="94"/>
      <c r="PI27" s="94"/>
      <c r="PJ27" s="94"/>
      <c r="PK27" s="94"/>
      <c r="PL27" s="94"/>
      <c r="PM27" s="94"/>
      <c r="PN27" s="94"/>
      <c r="PO27" s="94"/>
      <c r="PP27" s="94"/>
      <c r="PQ27" s="94"/>
      <c r="PR27" s="94"/>
      <c r="PS27" s="94"/>
      <c r="PT27" s="94"/>
      <c r="PU27" s="94"/>
      <c r="PV27" s="94"/>
      <c r="PW27" s="94"/>
      <c r="PX27" s="94"/>
      <c r="PY27" s="94"/>
      <c r="PZ27" s="94"/>
      <c r="QA27" s="94"/>
      <c r="QB27" s="94"/>
      <c r="QC27" s="94"/>
      <c r="QD27" s="94"/>
      <c r="QE27" s="94"/>
      <c r="QF27" s="94"/>
      <c r="QG27" s="94"/>
      <c r="QH27" s="94"/>
      <c r="QI27" s="94"/>
      <c r="QJ27" s="94"/>
      <c r="QK27" s="94"/>
      <c r="QL27" s="94"/>
      <c r="QM27" s="94"/>
      <c r="QN27" s="94"/>
      <c r="QO27" s="94"/>
      <c r="QP27" s="94"/>
      <c r="QQ27" s="94"/>
      <c r="QR27" s="94"/>
      <c r="QS27" s="94"/>
      <c r="QT27" s="94"/>
      <c r="QU27" s="94"/>
      <c r="QV27" s="94"/>
      <c r="QW27" s="94"/>
      <c r="QX27" s="94"/>
      <c r="QY27" s="94"/>
      <c r="QZ27" s="94"/>
      <c r="RA27" s="94"/>
      <c r="RB27" s="94"/>
      <c r="RC27" s="94"/>
      <c r="RD27" s="94"/>
      <c r="RE27" s="94"/>
      <c r="RF27" s="94"/>
      <c r="RG27" s="94"/>
      <c r="RH27" s="94"/>
      <c r="RI27" s="94"/>
      <c r="RJ27" s="94"/>
      <c r="RK27" s="94"/>
      <c r="RL27" s="94"/>
      <c r="RM27" s="94"/>
      <c r="RN27" s="94"/>
      <c r="RO27" s="94"/>
      <c r="RP27" s="94"/>
      <c r="RQ27" s="94"/>
      <c r="RR27" s="94"/>
      <c r="RS27" s="94"/>
      <c r="RT27" s="94"/>
      <c r="RU27" s="94"/>
      <c r="RV27" s="94"/>
      <c r="RW27" s="94"/>
      <c r="RX27" s="94"/>
      <c r="RY27" s="94"/>
      <c r="RZ27" s="94"/>
      <c r="SA27" s="94"/>
      <c r="SB27" s="94"/>
      <c r="SC27" s="94"/>
      <c r="SD27" s="94"/>
      <c r="SE27" s="94"/>
      <c r="SF27" s="94"/>
      <c r="SG27" s="94"/>
      <c r="SH27" s="94"/>
      <c r="SI27" s="94"/>
      <c r="SJ27" s="94"/>
      <c r="SK27" s="94"/>
      <c r="SL27" s="94"/>
      <c r="SM27" s="94"/>
      <c r="SN27" s="94"/>
      <c r="SO27" s="94"/>
      <c r="SP27" s="94"/>
      <c r="SQ27" s="94"/>
      <c r="SR27" s="94"/>
      <c r="SS27" s="94"/>
      <c r="ST27" s="94"/>
      <c r="SU27" s="94"/>
    </row>
    <row r="28" spans="1:515" s="15" customFormat="1" ht="15" customHeight="1">
      <c r="A28" s="48"/>
      <c r="B28" s="573" t="s">
        <v>798</v>
      </c>
      <c r="C28" s="573"/>
      <c r="D28" s="573"/>
      <c r="E28" s="573"/>
      <c r="F28" s="573"/>
      <c r="G28" s="573" t="s">
        <v>799</v>
      </c>
      <c r="H28" s="573"/>
      <c r="I28" s="573"/>
      <c r="J28" s="573"/>
      <c r="K28" s="573"/>
      <c r="L28" s="573"/>
      <c r="M28" s="573" t="s">
        <v>131</v>
      </c>
      <c r="N28" s="573"/>
      <c r="O28" s="573"/>
      <c r="P28" s="573"/>
      <c r="Q28" s="150"/>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c r="IU28" s="94"/>
      <c r="IV28" s="94"/>
      <c r="IW28" s="94"/>
      <c r="IX28" s="94"/>
      <c r="IY28" s="94"/>
      <c r="IZ28" s="94"/>
      <c r="JA28" s="94"/>
      <c r="JB28" s="94"/>
      <c r="JC28" s="94"/>
      <c r="JD28" s="94"/>
      <c r="JE28" s="94"/>
      <c r="JF28" s="94"/>
      <c r="JG28" s="94"/>
      <c r="JH28" s="94"/>
      <c r="JI28" s="94"/>
      <c r="JJ28" s="94"/>
      <c r="JK28" s="94"/>
      <c r="JL28" s="94"/>
      <c r="JM28" s="94"/>
      <c r="JN28" s="94"/>
      <c r="JO28" s="94"/>
      <c r="JP28" s="94"/>
      <c r="JQ28" s="94"/>
      <c r="JR28" s="94"/>
      <c r="JS28" s="94"/>
      <c r="JT28" s="94"/>
      <c r="JU28" s="94"/>
      <c r="JV28" s="94"/>
      <c r="JW28" s="94"/>
      <c r="JX28" s="94"/>
      <c r="JY28" s="94"/>
      <c r="JZ28" s="94"/>
      <c r="KA28" s="94"/>
      <c r="KB28" s="94"/>
      <c r="KC28" s="94"/>
      <c r="KD28" s="94"/>
      <c r="KE28" s="94"/>
      <c r="KF28" s="94"/>
      <c r="KG28" s="94"/>
      <c r="KH28" s="94"/>
      <c r="KI28" s="94"/>
      <c r="KJ28" s="94"/>
      <c r="KK28" s="94"/>
      <c r="KL28" s="94"/>
      <c r="KM28" s="94"/>
      <c r="KN28" s="94"/>
      <c r="KO28" s="94"/>
      <c r="KP28" s="94"/>
      <c r="KQ28" s="94"/>
      <c r="KR28" s="94"/>
      <c r="KS28" s="94"/>
      <c r="KT28" s="94"/>
      <c r="KU28" s="94"/>
      <c r="KV28" s="94"/>
      <c r="KW28" s="94"/>
      <c r="KX28" s="94"/>
      <c r="KY28" s="94"/>
      <c r="KZ28" s="94"/>
      <c r="LA28" s="94"/>
      <c r="LB28" s="94"/>
      <c r="LC28" s="94"/>
      <c r="LD28" s="94"/>
      <c r="LE28" s="94"/>
      <c r="LF28" s="94"/>
      <c r="LG28" s="94"/>
      <c r="LH28" s="94"/>
      <c r="LI28" s="94"/>
      <c r="LJ28" s="94"/>
      <c r="LK28" s="94"/>
      <c r="LL28" s="94"/>
      <c r="LM28" s="94"/>
      <c r="LN28" s="94"/>
      <c r="LO28" s="94"/>
      <c r="LP28" s="94"/>
      <c r="LQ28" s="94"/>
      <c r="LR28" s="94"/>
      <c r="LS28" s="94"/>
      <c r="LT28" s="94"/>
      <c r="LU28" s="94"/>
      <c r="LV28" s="94"/>
      <c r="LW28" s="94"/>
      <c r="LX28" s="94"/>
      <c r="LY28" s="94"/>
      <c r="LZ28" s="94"/>
      <c r="MA28" s="94"/>
      <c r="MB28" s="94"/>
      <c r="MC28" s="94"/>
      <c r="MD28" s="94"/>
      <c r="ME28" s="94"/>
      <c r="MF28" s="94"/>
      <c r="MG28" s="94"/>
      <c r="MH28" s="94"/>
      <c r="MI28" s="94"/>
      <c r="MJ28" s="94"/>
      <c r="MK28" s="94"/>
      <c r="ML28" s="94"/>
      <c r="MM28" s="94"/>
      <c r="MN28" s="94"/>
      <c r="MO28" s="94"/>
      <c r="MP28" s="94"/>
      <c r="MQ28" s="94"/>
      <c r="MR28" s="94"/>
      <c r="MS28" s="94"/>
      <c r="MT28" s="94"/>
      <c r="MU28" s="94"/>
      <c r="MV28" s="94"/>
      <c r="MW28" s="94"/>
      <c r="MX28" s="94"/>
      <c r="MY28" s="94"/>
      <c r="MZ28" s="94"/>
      <c r="NA28" s="94"/>
      <c r="NB28" s="94"/>
      <c r="NC28" s="94"/>
      <c r="ND28" s="94"/>
      <c r="NE28" s="94"/>
      <c r="NF28" s="94"/>
      <c r="NG28" s="94"/>
      <c r="NH28" s="94"/>
      <c r="NI28" s="94"/>
      <c r="NJ28" s="94"/>
      <c r="NK28" s="94"/>
      <c r="NL28" s="94"/>
      <c r="NM28" s="94"/>
      <c r="NN28" s="94"/>
      <c r="NO28" s="94"/>
      <c r="NP28" s="94"/>
      <c r="NQ28" s="94"/>
      <c r="NR28" s="94"/>
      <c r="NS28" s="94"/>
      <c r="NT28" s="94"/>
      <c r="NU28" s="94"/>
      <c r="NV28" s="94"/>
      <c r="NW28" s="94"/>
      <c r="NX28" s="94"/>
      <c r="NY28" s="94"/>
      <c r="NZ28" s="94"/>
      <c r="OA28" s="94"/>
      <c r="OB28" s="94"/>
      <c r="OC28" s="94"/>
      <c r="OD28" s="94"/>
      <c r="OE28" s="94"/>
      <c r="OF28" s="94"/>
      <c r="OG28" s="94"/>
      <c r="OH28" s="94"/>
      <c r="OI28" s="94"/>
      <c r="OJ28" s="94"/>
      <c r="OK28" s="94"/>
      <c r="OL28" s="94"/>
      <c r="OM28" s="94"/>
      <c r="ON28" s="94"/>
      <c r="OO28" s="94"/>
      <c r="OP28" s="94"/>
      <c r="OQ28" s="94"/>
      <c r="OR28" s="94"/>
      <c r="OS28" s="94"/>
      <c r="OT28" s="94"/>
      <c r="OU28" s="94"/>
      <c r="OV28" s="94"/>
      <c r="OW28" s="94"/>
      <c r="OX28" s="94"/>
      <c r="OY28" s="94"/>
      <c r="OZ28" s="94"/>
      <c r="PA28" s="94"/>
      <c r="PB28" s="94"/>
      <c r="PC28" s="94"/>
      <c r="PD28" s="94"/>
      <c r="PE28" s="94"/>
      <c r="PF28" s="94"/>
      <c r="PG28" s="94"/>
      <c r="PH28" s="94"/>
      <c r="PI28" s="94"/>
      <c r="PJ28" s="94"/>
      <c r="PK28" s="94"/>
      <c r="PL28" s="94"/>
      <c r="PM28" s="94"/>
      <c r="PN28" s="94"/>
      <c r="PO28" s="94"/>
      <c r="PP28" s="94"/>
      <c r="PQ28" s="94"/>
      <c r="PR28" s="94"/>
      <c r="PS28" s="94"/>
      <c r="PT28" s="94"/>
      <c r="PU28" s="94"/>
      <c r="PV28" s="94"/>
      <c r="PW28" s="94"/>
      <c r="PX28" s="94"/>
      <c r="PY28" s="94"/>
      <c r="PZ28" s="94"/>
      <c r="QA28" s="94"/>
      <c r="QB28" s="94"/>
      <c r="QC28" s="94"/>
      <c r="QD28" s="94"/>
      <c r="QE28" s="94"/>
      <c r="QF28" s="94"/>
      <c r="QG28" s="94"/>
      <c r="QH28" s="94"/>
      <c r="QI28" s="94"/>
      <c r="QJ28" s="94"/>
      <c r="QK28" s="94"/>
      <c r="QL28" s="94"/>
      <c r="QM28" s="94"/>
      <c r="QN28" s="94"/>
      <c r="QO28" s="94"/>
      <c r="QP28" s="94"/>
      <c r="QQ28" s="94"/>
      <c r="QR28" s="94"/>
      <c r="QS28" s="94"/>
      <c r="QT28" s="94"/>
      <c r="QU28" s="94"/>
      <c r="QV28" s="94"/>
      <c r="QW28" s="94"/>
      <c r="QX28" s="94"/>
      <c r="QY28" s="94"/>
      <c r="QZ28" s="94"/>
      <c r="RA28" s="94"/>
      <c r="RB28" s="94"/>
      <c r="RC28" s="94"/>
      <c r="RD28" s="94"/>
      <c r="RE28" s="94"/>
      <c r="RF28" s="94"/>
      <c r="RG28" s="94"/>
      <c r="RH28" s="94"/>
      <c r="RI28" s="94"/>
      <c r="RJ28" s="94"/>
      <c r="RK28" s="94"/>
      <c r="RL28" s="94"/>
      <c r="RM28" s="94"/>
      <c r="RN28" s="94"/>
      <c r="RO28" s="94"/>
      <c r="RP28" s="94"/>
      <c r="RQ28" s="94"/>
      <c r="RR28" s="94"/>
      <c r="RS28" s="94"/>
      <c r="RT28" s="94"/>
      <c r="RU28" s="94"/>
      <c r="RV28" s="94"/>
      <c r="RW28" s="94"/>
      <c r="RX28" s="94"/>
      <c r="RY28" s="94"/>
      <c r="RZ28" s="94"/>
      <c r="SA28" s="94"/>
      <c r="SB28" s="94"/>
      <c r="SC28" s="94"/>
      <c r="SD28" s="94"/>
      <c r="SE28" s="94"/>
      <c r="SF28" s="94"/>
      <c r="SG28" s="94"/>
      <c r="SH28" s="94"/>
      <c r="SI28" s="94"/>
      <c r="SJ28" s="94"/>
      <c r="SK28" s="94"/>
      <c r="SL28" s="94"/>
      <c r="SM28" s="94"/>
      <c r="SN28" s="94"/>
      <c r="SO28" s="94"/>
      <c r="SP28" s="94"/>
      <c r="SQ28" s="94"/>
      <c r="SR28" s="94"/>
      <c r="SS28" s="94"/>
      <c r="ST28" s="94"/>
      <c r="SU28" s="94"/>
    </row>
    <row r="29" spans="1:515" s="15" customFormat="1" ht="7.9" customHeight="1">
      <c r="A29" s="48"/>
      <c r="B29" s="47"/>
      <c r="C29" s="47"/>
      <c r="D29" s="47"/>
      <c r="E29" s="47"/>
      <c r="F29" s="47"/>
      <c r="G29" s="47"/>
      <c r="H29" s="47"/>
      <c r="I29" s="47"/>
      <c r="J29" s="47"/>
      <c r="K29" s="47"/>
      <c r="L29" s="47"/>
      <c r="M29" s="47"/>
      <c r="N29" s="47"/>
      <c r="O29" s="47"/>
      <c r="P29" s="47"/>
      <c r="Q29" s="150"/>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row>
    <row r="30" spans="1:515" s="15" customFormat="1" ht="15" customHeight="1">
      <c r="A30" s="237" t="s">
        <v>72</v>
      </c>
      <c r="B30" s="572" t="s">
        <v>313</v>
      </c>
      <c r="C30" s="572"/>
      <c r="D30" s="572"/>
      <c r="E30" s="572"/>
      <c r="F30" s="572"/>
      <c r="G30" s="572"/>
      <c r="H30" s="572"/>
      <c r="I30" s="572"/>
      <c r="J30" s="572"/>
      <c r="K30" s="572"/>
      <c r="L30" s="572"/>
      <c r="M30" s="572"/>
      <c r="N30" s="572"/>
      <c r="O30" s="572"/>
      <c r="P30" s="572"/>
      <c r="Q30" s="150"/>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c r="DC30" s="94"/>
      <c r="DD30" s="94"/>
      <c r="DE30" s="94"/>
      <c r="DF30" s="94"/>
      <c r="DG30" s="94"/>
      <c r="DH30" s="94"/>
      <c r="DI30" s="94"/>
      <c r="DJ30" s="94"/>
      <c r="DK30" s="94"/>
      <c r="DL30" s="94"/>
      <c r="DM30" s="94"/>
      <c r="DN30" s="94"/>
      <c r="DO30" s="94"/>
      <c r="DP30" s="94"/>
      <c r="DQ30" s="94"/>
      <c r="DR30" s="94"/>
      <c r="DS30" s="94"/>
      <c r="DT30" s="94"/>
      <c r="DU30" s="94"/>
      <c r="DV30" s="94"/>
      <c r="DW30" s="94"/>
      <c r="DX30" s="94"/>
      <c r="DY30" s="94"/>
      <c r="DZ30" s="94"/>
      <c r="EA30" s="94"/>
      <c r="EB30" s="94"/>
      <c r="EC30" s="94"/>
      <c r="ED30" s="94"/>
      <c r="EE30" s="94"/>
      <c r="EF30" s="94"/>
      <c r="EG30" s="94"/>
      <c r="EH30" s="94"/>
      <c r="EI30" s="94"/>
      <c r="EJ30" s="94"/>
      <c r="EK30" s="94"/>
      <c r="EL30" s="94"/>
      <c r="EM30" s="94"/>
      <c r="EN30" s="94"/>
      <c r="EO30" s="94"/>
      <c r="EP30" s="94"/>
      <c r="EQ30" s="94"/>
      <c r="ER30" s="94"/>
      <c r="ES30" s="94"/>
      <c r="ET30" s="94"/>
      <c r="EU30" s="94"/>
      <c r="EV30" s="94"/>
      <c r="EW30" s="94"/>
      <c r="EX30" s="94"/>
      <c r="EY30" s="94"/>
      <c r="EZ30" s="94"/>
      <c r="FA30" s="94"/>
      <c r="FB30" s="94"/>
      <c r="FC30" s="94"/>
      <c r="FD30" s="94"/>
      <c r="FE30" s="94"/>
      <c r="FF30" s="94"/>
      <c r="FG30" s="94"/>
      <c r="FH30" s="94"/>
      <c r="FI30" s="94"/>
      <c r="FJ30" s="94"/>
      <c r="FK30" s="94"/>
      <c r="FL30" s="94"/>
      <c r="FM30" s="94"/>
      <c r="FN30" s="94"/>
      <c r="FO30" s="94"/>
      <c r="FP30" s="94"/>
      <c r="FQ30" s="94"/>
      <c r="FR30" s="94"/>
      <c r="FS30" s="94"/>
      <c r="FT30" s="94"/>
      <c r="FU30" s="94"/>
      <c r="FV30" s="94"/>
      <c r="FW30" s="94"/>
      <c r="FX30" s="94"/>
      <c r="FY30" s="94"/>
      <c r="FZ30" s="94"/>
      <c r="GA30" s="94"/>
      <c r="GB30" s="94"/>
      <c r="GC30" s="94"/>
      <c r="GD30" s="94"/>
      <c r="GE30" s="94"/>
      <c r="GF30" s="94"/>
      <c r="GG30" s="94"/>
      <c r="GH30" s="94"/>
      <c r="GI30" s="94"/>
      <c r="GJ30" s="94"/>
      <c r="GK30" s="94"/>
      <c r="GL30" s="94"/>
      <c r="GM30" s="94"/>
      <c r="GN30" s="94"/>
      <c r="GO30" s="94"/>
      <c r="GP30" s="94"/>
      <c r="GQ30" s="94"/>
      <c r="GR30" s="94"/>
      <c r="GS30" s="94"/>
      <c r="GT30" s="94"/>
      <c r="GU30" s="94"/>
      <c r="GV30" s="94"/>
      <c r="GW30" s="94"/>
      <c r="GX30" s="94"/>
      <c r="GY30" s="94"/>
      <c r="GZ30" s="94"/>
      <c r="HA30" s="94"/>
      <c r="HB30" s="94"/>
      <c r="HC30" s="94"/>
      <c r="HD30" s="94"/>
      <c r="HE30" s="94"/>
      <c r="HF30" s="94"/>
      <c r="HG30" s="94"/>
      <c r="HH30" s="94"/>
      <c r="HI30" s="94"/>
      <c r="HJ30" s="94"/>
      <c r="HK30" s="94"/>
      <c r="HL30" s="94"/>
      <c r="HM30" s="94"/>
      <c r="HN30" s="94"/>
      <c r="HO30" s="94"/>
      <c r="HP30" s="94"/>
      <c r="HQ30" s="94"/>
      <c r="HR30" s="94"/>
      <c r="HS30" s="94"/>
      <c r="HT30" s="94"/>
      <c r="HU30" s="94"/>
      <c r="HV30" s="94"/>
      <c r="HW30" s="94"/>
      <c r="HX30" s="94"/>
      <c r="HY30" s="94"/>
      <c r="HZ30" s="94"/>
      <c r="IA30" s="94"/>
      <c r="IB30" s="94"/>
      <c r="IC30" s="94"/>
      <c r="ID30" s="94"/>
      <c r="IE30" s="94"/>
      <c r="IF30" s="94"/>
      <c r="IG30" s="94"/>
      <c r="IH30" s="94"/>
      <c r="II30" s="94"/>
      <c r="IJ30" s="94"/>
      <c r="IK30" s="94"/>
      <c r="IL30" s="94"/>
      <c r="IM30" s="94"/>
      <c r="IN30" s="94"/>
      <c r="IO30" s="94"/>
      <c r="IP30" s="94"/>
      <c r="IQ30" s="94"/>
      <c r="IR30" s="94"/>
      <c r="IS30" s="94"/>
      <c r="IT30" s="94"/>
      <c r="IU30" s="94"/>
      <c r="IV30" s="94"/>
      <c r="IW30" s="94"/>
      <c r="IX30" s="94"/>
      <c r="IY30" s="94"/>
      <c r="IZ30" s="94"/>
      <c r="JA30" s="94"/>
      <c r="JB30" s="94"/>
      <c r="JC30" s="94"/>
      <c r="JD30" s="94"/>
      <c r="JE30" s="94"/>
      <c r="JF30" s="94"/>
      <c r="JG30" s="94"/>
      <c r="JH30" s="94"/>
      <c r="JI30" s="94"/>
      <c r="JJ30" s="94"/>
      <c r="JK30" s="94"/>
      <c r="JL30" s="94"/>
      <c r="JM30" s="94"/>
      <c r="JN30" s="94"/>
      <c r="JO30" s="94"/>
      <c r="JP30" s="94"/>
      <c r="JQ30" s="94"/>
      <c r="JR30" s="94"/>
      <c r="JS30" s="94"/>
      <c r="JT30" s="94"/>
      <c r="JU30" s="94"/>
      <c r="JV30" s="94"/>
      <c r="JW30" s="94"/>
      <c r="JX30" s="94"/>
      <c r="JY30" s="94"/>
      <c r="JZ30" s="94"/>
      <c r="KA30" s="94"/>
      <c r="KB30" s="94"/>
      <c r="KC30" s="94"/>
      <c r="KD30" s="94"/>
      <c r="KE30" s="94"/>
      <c r="KF30" s="94"/>
      <c r="KG30" s="94"/>
      <c r="KH30" s="94"/>
      <c r="KI30" s="94"/>
      <c r="KJ30" s="94"/>
      <c r="KK30" s="94"/>
      <c r="KL30" s="94"/>
      <c r="KM30" s="94"/>
      <c r="KN30" s="94"/>
      <c r="KO30" s="94"/>
      <c r="KP30" s="94"/>
      <c r="KQ30" s="94"/>
      <c r="KR30" s="94"/>
      <c r="KS30" s="94"/>
      <c r="KT30" s="94"/>
      <c r="KU30" s="94"/>
      <c r="KV30" s="94"/>
      <c r="KW30" s="94"/>
      <c r="KX30" s="94"/>
      <c r="KY30" s="94"/>
      <c r="KZ30" s="94"/>
      <c r="LA30" s="94"/>
      <c r="LB30" s="94"/>
      <c r="LC30" s="94"/>
      <c r="LD30" s="94"/>
      <c r="LE30" s="94"/>
      <c r="LF30" s="94"/>
      <c r="LG30" s="94"/>
      <c r="LH30" s="94"/>
      <c r="LI30" s="94"/>
      <c r="LJ30" s="94"/>
      <c r="LK30" s="94"/>
      <c r="LL30" s="94"/>
      <c r="LM30" s="94"/>
      <c r="LN30" s="94"/>
      <c r="LO30" s="94"/>
      <c r="LP30" s="94"/>
      <c r="LQ30" s="94"/>
      <c r="LR30" s="94"/>
      <c r="LS30" s="94"/>
      <c r="LT30" s="94"/>
      <c r="LU30" s="94"/>
      <c r="LV30" s="94"/>
      <c r="LW30" s="94"/>
      <c r="LX30" s="94"/>
      <c r="LY30" s="94"/>
      <c r="LZ30" s="94"/>
      <c r="MA30" s="94"/>
      <c r="MB30" s="94"/>
      <c r="MC30" s="94"/>
      <c r="MD30" s="94"/>
      <c r="ME30" s="94"/>
      <c r="MF30" s="94"/>
      <c r="MG30" s="94"/>
      <c r="MH30" s="94"/>
      <c r="MI30" s="94"/>
      <c r="MJ30" s="94"/>
      <c r="MK30" s="94"/>
      <c r="ML30" s="94"/>
      <c r="MM30" s="94"/>
      <c r="MN30" s="94"/>
      <c r="MO30" s="94"/>
      <c r="MP30" s="94"/>
      <c r="MQ30" s="94"/>
      <c r="MR30" s="94"/>
      <c r="MS30" s="94"/>
      <c r="MT30" s="94"/>
      <c r="MU30" s="94"/>
      <c r="MV30" s="94"/>
      <c r="MW30" s="94"/>
      <c r="MX30" s="94"/>
      <c r="MY30" s="94"/>
      <c r="MZ30" s="94"/>
      <c r="NA30" s="94"/>
      <c r="NB30" s="94"/>
      <c r="NC30" s="94"/>
      <c r="ND30" s="94"/>
      <c r="NE30" s="94"/>
      <c r="NF30" s="94"/>
      <c r="NG30" s="94"/>
      <c r="NH30" s="94"/>
      <c r="NI30" s="94"/>
      <c r="NJ30" s="94"/>
      <c r="NK30" s="94"/>
      <c r="NL30" s="94"/>
      <c r="NM30" s="94"/>
      <c r="NN30" s="94"/>
      <c r="NO30" s="94"/>
      <c r="NP30" s="94"/>
      <c r="NQ30" s="94"/>
      <c r="NR30" s="94"/>
      <c r="NS30" s="94"/>
      <c r="NT30" s="94"/>
      <c r="NU30" s="94"/>
      <c r="NV30" s="94"/>
      <c r="NW30" s="94"/>
      <c r="NX30" s="94"/>
      <c r="NY30" s="94"/>
      <c r="NZ30" s="94"/>
      <c r="OA30" s="94"/>
      <c r="OB30" s="94"/>
      <c r="OC30" s="94"/>
      <c r="OD30" s="94"/>
      <c r="OE30" s="94"/>
      <c r="OF30" s="94"/>
      <c r="OG30" s="94"/>
      <c r="OH30" s="94"/>
      <c r="OI30" s="94"/>
      <c r="OJ30" s="94"/>
      <c r="OK30" s="94"/>
      <c r="OL30" s="94"/>
      <c r="OM30" s="94"/>
      <c r="ON30" s="94"/>
      <c r="OO30" s="94"/>
      <c r="OP30" s="94"/>
      <c r="OQ30" s="94"/>
      <c r="OR30" s="94"/>
      <c r="OS30" s="94"/>
      <c r="OT30" s="94"/>
      <c r="OU30" s="94"/>
      <c r="OV30" s="94"/>
      <c r="OW30" s="94"/>
      <c r="OX30" s="94"/>
      <c r="OY30" s="94"/>
      <c r="OZ30" s="94"/>
      <c r="PA30" s="94"/>
      <c r="PB30" s="94"/>
      <c r="PC30" s="94"/>
      <c r="PD30" s="94"/>
      <c r="PE30" s="94"/>
      <c r="PF30" s="94"/>
      <c r="PG30" s="94"/>
      <c r="PH30" s="94"/>
      <c r="PI30" s="94"/>
      <c r="PJ30" s="94"/>
      <c r="PK30" s="94"/>
      <c r="PL30" s="94"/>
      <c r="PM30" s="94"/>
      <c r="PN30" s="94"/>
      <c r="PO30" s="94"/>
      <c r="PP30" s="94"/>
      <c r="PQ30" s="94"/>
      <c r="PR30" s="94"/>
      <c r="PS30" s="94"/>
      <c r="PT30" s="94"/>
      <c r="PU30" s="94"/>
      <c r="PV30" s="94"/>
      <c r="PW30" s="94"/>
      <c r="PX30" s="94"/>
      <c r="PY30" s="94"/>
      <c r="PZ30" s="94"/>
      <c r="QA30" s="94"/>
      <c r="QB30" s="94"/>
      <c r="QC30" s="94"/>
      <c r="QD30" s="94"/>
      <c r="QE30" s="94"/>
      <c r="QF30" s="94"/>
      <c r="QG30" s="94"/>
      <c r="QH30" s="94"/>
      <c r="QI30" s="94"/>
      <c r="QJ30" s="94"/>
      <c r="QK30" s="94"/>
      <c r="QL30" s="94"/>
      <c r="QM30" s="94"/>
      <c r="QN30" s="94"/>
      <c r="QO30" s="94"/>
      <c r="QP30" s="94"/>
      <c r="QQ30" s="94"/>
      <c r="QR30" s="94"/>
      <c r="QS30" s="94"/>
      <c r="QT30" s="94"/>
      <c r="QU30" s="94"/>
      <c r="QV30" s="94"/>
      <c r="QW30" s="94"/>
      <c r="QX30" s="94"/>
      <c r="QY30" s="94"/>
      <c r="QZ30" s="94"/>
      <c r="RA30" s="94"/>
      <c r="RB30" s="94"/>
      <c r="RC30" s="94"/>
      <c r="RD30" s="94"/>
      <c r="RE30" s="94"/>
      <c r="RF30" s="94"/>
      <c r="RG30" s="94"/>
      <c r="RH30" s="94"/>
      <c r="RI30" s="94"/>
      <c r="RJ30" s="94"/>
      <c r="RK30" s="94"/>
      <c r="RL30" s="94"/>
      <c r="RM30" s="94"/>
      <c r="RN30" s="94"/>
      <c r="RO30" s="94"/>
      <c r="RP30" s="94"/>
      <c r="RQ30" s="94"/>
      <c r="RR30" s="94"/>
      <c r="RS30" s="94"/>
      <c r="RT30" s="94"/>
      <c r="RU30" s="94"/>
      <c r="RV30" s="94"/>
      <c r="RW30" s="94"/>
      <c r="RX30" s="94"/>
      <c r="RY30" s="94"/>
      <c r="RZ30" s="94"/>
      <c r="SA30" s="94"/>
      <c r="SB30" s="94"/>
      <c r="SC30" s="94"/>
      <c r="SD30" s="94"/>
      <c r="SE30" s="94"/>
      <c r="SF30" s="94"/>
      <c r="SG30" s="94"/>
      <c r="SH30" s="94"/>
      <c r="SI30" s="94"/>
      <c r="SJ30" s="94"/>
      <c r="SK30" s="94"/>
      <c r="SL30" s="94"/>
      <c r="SM30" s="94"/>
      <c r="SN30" s="94"/>
      <c r="SO30" s="94"/>
      <c r="SP30" s="94"/>
      <c r="SQ30" s="94"/>
      <c r="SR30" s="94"/>
      <c r="SS30" s="94"/>
      <c r="ST30" s="94"/>
      <c r="SU30" s="94"/>
    </row>
    <row r="31" spans="1:515" s="15" customFormat="1" ht="8.1" customHeight="1">
      <c r="A31" s="48"/>
      <c r="B31" s="578"/>
      <c r="C31" s="578"/>
      <c r="D31" s="578"/>
      <c r="E31" s="578"/>
      <c r="F31" s="578"/>
      <c r="G31" s="578"/>
      <c r="H31" s="578"/>
      <c r="I31" s="578"/>
      <c r="J31" s="578"/>
      <c r="K31" s="578"/>
      <c r="L31" s="578"/>
      <c r="M31" s="578"/>
      <c r="N31" s="578"/>
      <c r="O31" s="578"/>
      <c r="P31" s="578"/>
      <c r="Q31" s="151"/>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4"/>
      <c r="GM31" s="94"/>
      <c r="GN31" s="94"/>
      <c r="GO31" s="94"/>
      <c r="GP31" s="94"/>
      <c r="GQ31" s="94"/>
      <c r="GR31" s="94"/>
      <c r="GS31" s="94"/>
      <c r="GT31" s="94"/>
      <c r="GU31" s="94"/>
      <c r="GV31" s="94"/>
      <c r="GW31" s="94"/>
      <c r="GX31" s="94"/>
      <c r="GY31" s="94"/>
      <c r="GZ31" s="94"/>
      <c r="HA31" s="94"/>
      <c r="HB31" s="94"/>
      <c r="HC31" s="94"/>
      <c r="HD31" s="94"/>
      <c r="HE31" s="94"/>
      <c r="HF31" s="94"/>
      <c r="HG31" s="94"/>
      <c r="HH31" s="94"/>
      <c r="HI31" s="94"/>
      <c r="HJ31" s="94"/>
      <c r="HK31" s="94"/>
      <c r="HL31" s="94"/>
      <c r="HM31" s="94"/>
      <c r="HN31" s="94"/>
      <c r="HO31" s="94"/>
      <c r="HP31" s="94"/>
      <c r="HQ31" s="94"/>
      <c r="HR31" s="94"/>
      <c r="HS31" s="94"/>
      <c r="HT31" s="94"/>
      <c r="HU31" s="94"/>
      <c r="HV31" s="94"/>
      <c r="HW31" s="94"/>
      <c r="HX31" s="94"/>
      <c r="HY31" s="94"/>
      <c r="HZ31" s="94"/>
      <c r="IA31" s="94"/>
      <c r="IB31" s="94"/>
      <c r="IC31" s="94"/>
      <c r="ID31" s="94"/>
      <c r="IE31" s="94"/>
      <c r="IF31" s="94"/>
      <c r="IG31" s="94"/>
      <c r="IH31" s="94"/>
      <c r="II31" s="94"/>
      <c r="IJ31" s="94"/>
      <c r="IK31" s="94"/>
      <c r="IL31" s="94"/>
      <c r="IM31" s="94"/>
      <c r="IN31" s="94"/>
      <c r="IO31" s="94"/>
      <c r="IP31" s="94"/>
      <c r="IQ31" s="94"/>
      <c r="IR31" s="94"/>
      <c r="IS31" s="94"/>
      <c r="IT31" s="94"/>
      <c r="IU31" s="94"/>
      <c r="IV31" s="94"/>
      <c r="IW31" s="94"/>
      <c r="IX31" s="94"/>
      <c r="IY31" s="94"/>
      <c r="IZ31" s="94"/>
      <c r="JA31" s="94"/>
      <c r="JB31" s="94"/>
      <c r="JC31" s="94"/>
      <c r="JD31" s="94"/>
      <c r="JE31" s="94"/>
      <c r="JF31" s="94"/>
      <c r="JG31" s="94"/>
      <c r="JH31" s="94"/>
      <c r="JI31" s="94"/>
      <c r="JJ31" s="94"/>
      <c r="JK31" s="94"/>
      <c r="JL31" s="94"/>
      <c r="JM31" s="94"/>
      <c r="JN31" s="94"/>
      <c r="JO31" s="94"/>
      <c r="JP31" s="94"/>
      <c r="JQ31" s="94"/>
      <c r="JR31" s="94"/>
      <c r="JS31" s="94"/>
      <c r="JT31" s="94"/>
      <c r="JU31" s="94"/>
      <c r="JV31" s="94"/>
      <c r="JW31" s="94"/>
      <c r="JX31" s="94"/>
      <c r="JY31" s="94"/>
      <c r="JZ31" s="94"/>
      <c r="KA31" s="94"/>
      <c r="KB31" s="94"/>
      <c r="KC31" s="94"/>
      <c r="KD31" s="94"/>
      <c r="KE31" s="94"/>
      <c r="KF31" s="94"/>
      <c r="KG31" s="94"/>
      <c r="KH31" s="94"/>
      <c r="KI31" s="94"/>
      <c r="KJ31" s="94"/>
      <c r="KK31" s="94"/>
      <c r="KL31" s="94"/>
      <c r="KM31" s="94"/>
      <c r="KN31" s="94"/>
      <c r="KO31" s="94"/>
      <c r="KP31" s="94"/>
      <c r="KQ31" s="94"/>
      <c r="KR31" s="94"/>
      <c r="KS31" s="94"/>
      <c r="KT31" s="94"/>
      <c r="KU31" s="94"/>
      <c r="KV31" s="94"/>
      <c r="KW31" s="94"/>
      <c r="KX31" s="94"/>
      <c r="KY31" s="94"/>
      <c r="KZ31" s="94"/>
      <c r="LA31" s="94"/>
      <c r="LB31" s="94"/>
      <c r="LC31" s="94"/>
      <c r="LD31" s="94"/>
      <c r="LE31" s="94"/>
      <c r="LF31" s="94"/>
      <c r="LG31" s="94"/>
      <c r="LH31" s="94"/>
      <c r="LI31" s="94"/>
      <c r="LJ31" s="94"/>
      <c r="LK31" s="94"/>
      <c r="LL31" s="94"/>
      <c r="LM31" s="94"/>
      <c r="LN31" s="94"/>
      <c r="LO31" s="94"/>
      <c r="LP31" s="94"/>
      <c r="LQ31" s="94"/>
      <c r="LR31" s="94"/>
      <c r="LS31" s="94"/>
      <c r="LT31" s="94"/>
      <c r="LU31" s="94"/>
      <c r="LV31" s="94"/>
      <c r="LW31" s="94"/>
      <c r="LX31" s="94"/>
      <c r="LY31" s="94"/>
      <c r="LZ31" s="94"/>
      <c r="MA31" s="94"/>
      <c r="MB31" s="94"/>
      <c r="MC31" s="94"/>
      <c r="MD31" s="94"/>
      <c r="ME31" s="94"/>
      <c r="MF31" s="94"/>
      <c r="MG31" s="94"/>
      <c r="MH31" s="94"/>
      <c r="MI31" s="94"/>
      <c r="MJ31" s="94"/>
      <c r="MK31" s="94"/>
      <c r="ML31" s="94"/>
      <c r="MM31" s="94"/>
      <c r="MN31" s="94"/>
      <c r="MO31" s="94"/>
      <c r="MP31" s="94"/>
      <c r="MQ31" s="94"/>
      <c r="MR31" s="94"/>
      <c r="MS31" s="94"/>
      <c r="MT31" s="94"/>
      <c r="MU31" s="94"/>
      <c r="MV31" s="94"/>
      <c r="MW31" s="94"/>
      <c r="MX31" s="94"/>
      <c r="MY31" s="94"/>
      <c r="MZ31" s="94"/>
      <c r="NA31" s="94"/>
      <c r="NB31" s="94"/>
      <c r="NC31" s="94"/>
      <c r="ND31" s="94"/>
      <c r="NE31" s="94"/>
      <c r="NF31" s="94"/>
      <c r="NG31" s="94"/>
      <c r="NH31" s="94"/>
      <c r="NI31" s="94"/>
      <c r="NJ31" s="94"/>
      <c r="NK31" s="94"/>
      <c r="NL31" s="94"/>
      <c r="NM31" s="94"/>
      <c r="NN31" s="94"/>
      <c r="NO31" s="94"/>
      <c r="NP31" s="94"/>
      <c r="NQ31" s="94"/>
      <c r="NR31" s="94"/>
      <c r="NS31" s="94"/>
      <c r="NT31" s="94"/>
      <c r="NU31" s="94"/>
      <c r="NV31" s="94"/>
      <c r="NW31" s="94"/>
      <c r="NX31" s="94"/>
      <c r="NY31" s="94"/>
      <c r="NZ31" s="94"/>
      <c r="OA31" s="94"/>
      <c r="OB31" s="94"/>
      <c r="OC31" s="94"/>
      <c r="OD31" s="94"/>
      <c r="OE31" s="94"/>
      <c r="OF31" s="94"/>
      <c r="OG31" s="94"/>
      <c r="OH31" s="94"/>
      <c r="OI31" s="94"/>
      <c r="OJ31" s="94"/>
      <c r="OK31" s="94"/>
      <c r="OL31" s="94"/>
      <c r="OM31" s="94"/>
      <c r="ON31" s="94"/>
      <c r="OO31" s="94"/>
      <c r="OP31" s="94"/>
      <c r="OQ31" s="94"/>
      <c r="OR31" s="94"/>
      <c r="OS31" s="94"/>
      <c r="OT31" s="94"/>
      <c r="OU31" s="94"/>
      <c r="OV31" s="94"/>
      <c r="OW31" s="94"/>
      <c r="OX31" s="94"/>
      <c r="OY31" s="94"/>
      <c r="OZ31" s="94"/>
      <c r="PA31" s="94"/>
      <c r="PB31" s="94"/>
      <c r="PC31" s="94"/>
      <c r="PD31" s="94"/>
      <c r="PE31" s="94"/>
      <c r="PF31" s="94"/>
      <c r="PG31" s="94"/>
      <c r="PH31" s="94"/>
      <c r="PI31" s="94"/>
      <c r="PJ31" s="94"/>
      <c r="PK31" s="94"/>
      <c r="PL31" s="94"/>
      <c r="PM31" s="94"/>
      <c r="PN31" s="94"/>
      <c r="PO31" s="94"/>
      <c r="PP31" s="94"/>
      <c r="PQ31" s="94"/>
      <c r="PR31" s="94"/>
      <c r="PS31" s="94"/>
      <c r="PT31" s="94"/>
      <c r="PU31" s="94"/>
      <c r="PV31" s="94"/>
      <c r="PW31" s="94"/>
      <c r="PX31" s="94"/>
      <c r="PY31" s="94"/>
      <c r="PZ31" s="94"/>
      <c r="QA31" s="94"/>
      <c r="QB31" s="94"/>
      <c r="QC31" s="94"/>
      <c r="QD31" s="94"/>
      <c r="QE31" s="94"/>
      <c r="QF31" s="94"/>
      <c r="QG31" s="94"/>
      <c r="QH31" s="94"/>
      <c r="QI31" s="94"/>
      <c r="QJ31" s="94"/>
      <c r="QK31" s="94"/>
      <c r="QL31" s="94"/>
      <c r="QM31" s="94"/>
      <c r="QN31" s="94"/>
      <c r="QO31" s="94"/>
      <c r="QP31" s="94"/>
      <c r="QQ31" s="94"/>
      <c r="QR31" s="94"/>
      <c r="QS31" s="94"/>
      <c r="QT31" s="94"/>
      <c r="QU31" s="94"/>
      <c r="QV31" s="94"/>
      <c r="QW31" s="94"/>
      <c r="QX31" s="94"/>
      <c r="QY31" s="94"/>
      <c r="QZ31" s="94"/>
      <c r="RA31" s="94"/>
      <c r="RB31" s="94"/>
      <c r="RC31" s="94"/>
      <c r="RD31" s="94"/>
      <c r="RE31" s="94"/>
      <c r="RF31" s="94"/>
      <c r="RG31" s="94"/>
      <c r="RH31" s="94"/>
      <c r="RI31" s="94"/>
      <c r="RJ31" s="94"/>
      <c r="RK31" s="94"/>
      <c r="RL31" s="94"/>
      <c r="RM31" s="94"/>
      <c r="RN31" s="94"/>
      <c r="RO31" s="94"/>
      <c r="RP31" s="94"/>
      <c r="RQ31" s="94"/>
      <c r="RR31" s="94"/>
      <c r="RS31" s="94"/>
      <c r="RT31" s="94"/>
      <c r="RU31" s="94"/>
      <c r="RV31" s="94"/>
      <c r="RW31" s="94"/>
      <c r="RX31" s="94"/>
      <c r="RY31" s="94"/>
      <c r="RZ31" s="94"/>
      <c r="SA31" s="94"/>
      <c r="SB31" s="94"/>
      <c r="SC31" s="94"/>
      <c r="SD31" s="94"/>
      <c r="SE31" s="94"/>
      <c r="SF31" s="94"/>
      <c r="SG31" s="94"/>
      <c r="SH31" s="94"/>
      <c r="SI31" s="94"/>
      <c r="SJ31" s="94"/>
      <c r="SK31" s="94"/>
      <c r="SL31" s="94"/>
      <c r="SM31" s="94"/>
      <c r="SN31" s="94"/>
      <c r="SO31" s="94"/>
      <c r="SP31" s="94"/>
      <c r="SQ31" s="94"/>
      <c r="SR31" s="94"/>
      <c r="SS31" s="94"/>
      <c r="ST31" s="94"/>
      <c r="SU31" s="94"/>
    </row>
    <row r="32" spans="1:515" s="15" customFormat="1" ht="15" customHeight="1">
      <c r="A32" s="48"/>
      <c r="B32" s="564"/>
      <c r="C32" s="564"/>
      <c r="D32" s="564"/>
      <c r="E32" s="564"/>
      <c r="F32" s="564"/>
      <c r="G32" s="564"/>
      <c r="H32" s="564"/>
      <c r="I32" s="564"/>
      <c r="J32" s="564"/>
      <c r="K32" s="564"/>
      <c r="L32" s="564"/>
      <c r="M32" s="564"/>
      <c r="N32" s="564"/>
      <c r="O32" s="564"/>
      <c r="P32" s="564"/>
      <c r="Q32" s="150"/>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c r="IW32" s="94"/>
      <c r="IX32" s="94"/>
      <c r="IY32" s="94"/>
      <c r="IZ32" s="94"/>
      <c r="JA32" s="94"/>
      <c r="JB32" s="94"/>
      <c r="JC32" s="94"/>
      <c r="JD32" s="94"/>
      <c r="JE32" s="94"/>
      <c r="JF32" s="94"/>
      <c r="JG32" s="94"/>
      <c r="JH32" s="94"/>
      <c r="JI32" s="94"/>
      <c r="JJ32" s="94"/>
      <c r="JK32" s="94"/>
      <c r="JL32" s="94"/>
      <c r="JM32" s="94"/>
      <c r="JN32" s="94"/>
      <c r="JO32" s="94"/>
      <c r="JP32" s="94"/>
      <c r="JQ32" s="94"/>
      <c r="JR32" s="94"/>
      <c r="JS32" s="94"/>
      <c r="JT32" s="94"/>
      <c r="JU32" s="94"/>
      <c r="JV32" s="94"/>
      <c r="JW32" s="94"/>
      <c r="JX32" s="94"/>
      <c r="JY32" s="94"/>
      <c r="JZ32" s="94"/>
      <c r="KA32" s="94"/>
      <c r="KB32" s="94"/>
      <c r="KC32" s="94"/>
      <c r="KD32" s="94"/>
      <c r="KE32" s="94"/>
      <c r="KF32" s="94"/>
      <c r="KG32" s="94"/>
      <c r="KH32" s="94"/>
      <c r="KI32" s="94"/>
      <c r="KJ32" s="94"/>
      <c r="KK32" s="94"/>
      <c r="KL32" s="94"/>
      <c r="KM32" s="94"/>
      <c r="KN32" s="94"/>
      <c r="KO32" s="94"/>
      <c r="KP32" s="94"/>
      <c r="KQ32" s="94"/>
      <c r="KR32" s="94"/>
      <c r="KS32" s="94"/>
      <c r="KT32" s="94"/>
      <c r="KU32" s="94"/>
      <c r="KV32" s="94"/>
      <c r="KW32" s="94"/>
      <c r="KX32" s="94"/>
      <c r="KY32" s="94"/>
      <c r="KZ32" s="94"/>
      <c r="LA32" s="94"/>
      <c r="LB32" s="94"/>
      <c r="LC32" s="94"/>
      <c r="LD32" s="94"/>
      <c r="LE32" s="94"/>
      <c r="LF32" s="94"/>
      <c r="LG32" s="94"/>
      <c r="LH32" s="94"/>
      <c r="LI32" s="94"/>
      <c r="LJ32" s="94"/>
      <c r="LK32" s="94"/>
      <c r="LL32" s="94"/>
      <c r="LM32" s="94"/>
      <c r="LN32" s="94"/>
      <c r="LO32" s="94"/>
      <c r="LP32" s="94"/>
      <c r="LQ32" s="94"/>
      <c r="LR32" s="94"/>
      <c r="LS32" s="94"/>
      <c r="LT32" s="94"/>
      <c r="LU32" s="94"/>
      <c r="LV32" s="94"/>
      <c r="LW32" s="94"/>
      <c r="LX32" s="94"/>
      <c r="LY32" s="94"/>
      <c r="LZ32" s="94"/>
      <c r="MA32" s="94"/>
      <c r="MB32" s="94"/>
      <c r="MC32" s="94"/>
      <c r="MD32" s="94"/>
      <c r="ME32" s="94"/>
      <c r="MF32" s="94"/>
      <c r="MG32" s="94"/>
      <c r="MH32" s="94"/>
      <c r="MI32" s="94"/>
      <c r="MJ32" s="94"/>
      <c r="MK32" s="94"/>
      <c r="ML32" s="94"/>
      <c r="MM32" s="94"/>
      <c r="MN32" s="94"/>
      <c r="MO32" s="94"/>
      <c r="MP32" s="94"/>
      <c r="MQ32" s="94"/>
      <c r="MR32" s="94"/>
      <c r="MS32" s="94"/>
      <c r="MT32" s="94"/>
      <c r="MU32" s="94"/>
      <c r="MV32" s="94"/>
      <c r="MW32" s="94"/>
      <c r="MX32" s="94"/>
      <c r="MY32" s="94"/>
      <c r="MZ32" s="94"/>
      <c r="NA32" s="94"/>
      <c r="NB32" s="94"/>
      <c r="NC32" s="94"/>
      <c r="ND32" s="94"/>
      <c r="NE32" s="94"/>
      <c r="NF32" s="94"/>
      <c r="NG32" s="94"/>
      <c r="NH32" s="94"/>
      <c r="NI32" s="94"/>
      <c r="NJ32" s="94"/>
      <c r="NK32" s="94"/>
      <c r="NL32" s="94"/>
      <c r="NM32" s="94"/>
      <c r="NN32" s="94"/>
      <c r="NO32" s="94"/>
      <c r="NP32" s="94"/>
      <c r="NQ32" s="94"/>
      <c r="NR32" s="94"/>
      <c r="NS32" s="94"/>
      <c r="NT32" s="94"/>
      <c r="NU32" s="94"/>
      <c r="NV32" s="94"/>
      <c r="NW32" s="94"/>
      <c r="NX32" s="94"/>
      <c r="NY32" s="94"/>
      <c r="NZ32" s="94"/>
      <c r="OA32" s="94"/>
      <c r="OB32" s="94"/>
      <c r="OC32" s="94"/>
      <c r="OD32" s="94"/>
      <c r="OE32" s="94"/>
      <c r="OF32" s="94"/>
      <c r="OG32" s="94"/>
      <c r="OH32" s="94"/>
      <c r="OI32" s="94"/>
      <c r="OJ32" s="94"/>
      <c r="OK32" s="94"/>
      <c r="OL32" s="94"/>
      <c r="OM32" s="94"/>
      <c r="ON32" s="94"/>
      <c r="OO32" s="94"/>
      <c r="OP32" s="94"/>
      <c r="OQ32" s="94"/>
      <c r="OR32" s="94"/>
      <c r="OS32" s="94"/>
      <c r="OT32" s="94"/>
      <c r="OU32" s="94"/>
      <c r="OV32" s="94"/>
      <c r="OW32" s="94"/>
      <c r="OX32" s="94"/>
      <c r="OY32" s="94"/>
      <c r="OZ32" s="94"/>
      <c r="PA32" s="94"/>
      <c r="PB32" s="94"/>
      <c r="PC32" s="94"/>
      <c r="PD32" s="94"/>
      <c r="PE32" s="94"/>
      <c r="PF32" s="94"/>
      <c r="PG32" s="94"/>
      <c r="PH32" s="94"/>
      <c r="PI32" s="94"/>
      <c r="PJ32" s="94"/>
      <c r="PK32" s="94"/>
      <c r="PL32" s="94"/>
      <c r="PM32" s="94"/>
      <c r="PN32" s="94"/>
      <c r="PO32" s="94"/>
      <c r="PP32" s="94"/>
      <c r="PQ32" s="94"/>
      <c r="PR32" s="94"/>
      <c r="PS32" s="94"/>
      <c r="PT32" s="94"/>
      <c r="PU32" s="94"/>
      <c r="PV32" s="94"/>
      <c r="PW32" s="94"/>
      <c r="PX32" s="94"/>
      <c r="PY32" s="94"/>
      <c r="PZ32" s="94"/>
      <c r="QA32" s="94"/>
      <c r="QB32" s="94"/>
      <c r="QC32" s="94"/>
      <c r="QD32" s="94"/>
      <c r="QE32" s="94"/>
      <c r="QF32" s="94"/>
      <c r="QG32" s="94"/>
      <c r="QH32" s="94"/>
      <c r="QI32" s="94"/>
      <c r="QJ32" s="94"/>
      <c r="QK32" s="94"/>
      <c r="QL32" s="94"/>
      <c r="QM32" s="94"/>
      <c r="QN32" s="94"/>
      <c r="QO32" s="94"/>
      <c r="QP32" s="94"/>
      <c r="QQ32" s="94"/>
      <c r="QR32" s="94"/>
      <c r="QS32" s="94"/>
      <c r="QT32" s="94"/>
      <c r="QU32" s="94"/>
      <c r="QV32" s="94"/>
      <c r="QW32" s="94"/>
      <c r="QX32" s="94"/>
      <c r="QY32" s="94"/>
      <c r="QZ32" s="94"/>
      <c r="RA32" s="94"/>
      <c r="RB32" s="94"/>
      <c r="RC32" s="94"/>
      <c r="RD32" s="94"/>
      <c r="RE32" s="94"/>
      <c r="RF32" s="94"/>
      <c r="RG32" s="94"/>
      <c r="RH32" s="94"/>
      <c r="RI32" s="94"/>
      <c r="RJ32" s="94"/>
      <c r="RK32" s="94"/>
      <c r="RL32" s="94"/>
      <c r="RM32" s="94"/>
      <c r="RN32" s="94"/>
      <c r="RO32" s="94"/>
      <c r="RP32" s="94"/>
      <c r="RQ32" s="94"/>
      <c r="RR32" s="94"/>
      <c r="RS32" s="94"/>
      <c r="RT32" s="94"/>
      <c r="RU32" s="94"/>
      <c r="RV32" s="94"/>
      <c r="RW32" s="94"/>
      <c r="RX32" s="94"/>
      <c r="RY32" s="94"/>
      <c r="RZ32" s="94"/>
      <c r="SA32" s="94"/>
      <c r="SB32" s="94"/>
      <c r="SC32" s="94"/>
      <c r="SD32" s="94"/>
      <c r="SE32" s="94"/>
      <c r="SF32" s="94"/>
      <c r="SG32" s="94"/>
      <c r="SH32" s="94"/>
      <c r="SI32" s="94"/>
      <c r="SJ32" s="94"/>
      <c r="SK32" s="94"/>
      <c r="SL32" s="94"/>
      <c r="SM32" s="94"/>
      <c r="SN32" s="94"/>
      <c r="SO32" s="94"/>
      <c r="SP32" s="94"/>
      <c r="SQ32" s="94"/>
      <c r="SR32" s="94"/>
      <c r="SS32" s="94"/>
      <c r="ST32" s="94"/>
      <c r="SU32" s="94"/>
    </row>
    <row r="33" spans="1:515" s="15" customFormat="1" ht="15" customHeight="1">
      <c r="A33" s="48"/>
      <c r="B33" s="574" t="s">
        <v>315</v>
      </c>
      <c r="C33" s="574"/>
      <c r="D33" s="574"/>
      <c r="E33" s="574"/>
      <c r="F33" s="574"/>
      <c r="G33" s="574"/>
      <c r="H33" s="574"/>
      <c r="I33" s="574"/>
      <c r="J33" s="574"/>
      <c r="K33" s="574"/>
      <c r="L33" s="574"/>
      <c r="M33" s="574"/>
      <c r="N33" s="574"/>
      <c r="O33" s="574"/>
      <c r="P33" s="574"/>
      <c r="Q33" s="150"/>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c r="HX33" s="94"/>
      <c r="HY33" s="94"/>
      <c r="HZ33" s="94"/>
      <c r="IA33" s="94"/>
      <c r="IB33" s="94"/>
      <c r="IC33" s="94"/>
      <c r="ID33" s="94"/>
      <c r="IE33" s="94"/>
      <c r="IF33" s="94"/>
      <c r="IG33" s="94"/>
      <c r="IH33" s="94"/>
      <c r="II33" s="94"/>
      <c r="IJ33" s="94"/>
      <c r="IK33" s="94"/>
      <c r="IL33" s="94"/>
      <c r="IM33" s="94"/>
      <c r="IN33" s="94"/>
      <c r="IO33" s="94"/>
      <c r="IP33" s="94"/>
      <c r="IQ33" s="94"/>
      <c r="IR33" s="94"/>
      <c r="IS33" s="94"/>
      <c r="IT33" s="94"/>
      <c r="IU33" s="94"/>
      <c r="IV33" s="94"/>
      <c r="IW33" s="94"/>
      <c r="IX33" s="94"/>
      <c r="IY33" s="94"/>
      <c r="IZ33" s="94"/>
      <c r="JA33" s="94"/>
      <c r="JB33" s="94"/>
      <c r="JC33" s="94"/>
      <c r="JD33" s="94"/>
      <c r="JE33" s="94"/>
      <c r="JF33" s="94"/>
      <c r="JG33" s="94"/>
      <c r="JH33" s="94"/>
      <c r="JI33" s="94"/>
      <c r="JJ33" s="94"/>
      <c r="JK33" s="94"/>
      <c r="JL33" s="94"/>
      <c r="JM33" s="94"/>
      <c r="JN33" s="94"/>
      <c r="JO33" s="94"/>
      <c r="JP33" s="94"/>
      <c r="JQ33" s="94"/>
      <c r="JR33" s="94"/>
      <c r="JS33" s="94"/>
      <c r="JT33" s="94"/>
      <c r="JU33" s="94"/>
      <c r="JV33" s="94"/>
      <c r="JW33" s="94"/>
      <c r="JX33" s="94"/>
      <c r="JY33" s="94"/>
      <c r="JZ33" s="94"/>
      <c r="KA33" s="94"/>
      <c r="KB33" s="94"/>
      <c r="KC33" s="94"/>
      <c r="KD33" s="94"/>
      <c r="KE33" s="94"/>
      <c r="KF33" s="94"/>
      <c r="KG33" s="94"/>
      <c r="KH33" s="94"/>
      <c r="KI33" s="94"/>
      <c r="KJ33" s="94"/>
      <c r="KK33" s="94"/>
      <c r="KL33" s="94"/>
      <c r="KM33" s="94"/>
      <c r="KN33" s="94"/>
      <c r="KO33" s="94"/>
      <c r="KP33" s="94"/>
      <c r="KQ33" s="94"/>
      <c r="KR33" s="94"/>
      <c r="KS33" s="94"/>
      <c r="KT33" s="94"/>
      <c r="KU33" s="94"/>
      <c r="KV33" s="94"/>
      <c r="KW33" s="94"/>
      <c r="KX33" s="94"/>
      <c r="KY33" s="94"/>
      <c r="KZ33" s="94"/>
      <c r="LA33" s="94"/>
      <c r="LB33" s="94"/>
      <c r="LC33" s="94"/>
      <c r="LD33" s="94"/>
      <c r="LE33" s="94"/>
      <c r="LF33" s="94"/>
      <c r="LG33" s="94"/>
      <c r="LH33" s="94"/>
      <c r="LI33" s="94"/>
      <c r="LJ33" s="94"/>
      <c r="LK33" s="94"/>
      <c r="LL33" s="94"/>
      <c r="LM33" s="94"/>
      <c r="LN33" s="94"/>
      <c r="LO33" s="94"/>
      <c r="LP33" s="94"/>
      <c r="LQ33" s="94"/>
      <c r="LR33" s="94"/>
      <c r="LS33" s="94"/>
      <c r="LT33" s="94"/>
      <c r="LU33" s="94"/>
      <c r="LV33" s="94"/>
      <c r="LW33" s="94"/>
      <c r="LX33" s="94"/>
      <c r="LY33" s="94"/>
      <c r="LZ33" s="94"/>
      <c r="MA33" s="94"/>
      <c r="MB33" s="94"/>
      <c r="MC33" s="94"/>
      <c r="MD33" s="94"/>
      <c r="ME33" s="94"/>
      <c r="MF33" s="94"/>
      <c r="MG33" s="94"/>
      <c r="MH33" s="94"/>
      <c r="MI33" s="94"/>
      <c r="MJ33" s="94"/>
      <c r="MK33" s="94"/>
      <c r="ML33" s="94"/>
      <c r="MM33" s="94"/>
      <c r="MN33" s="94"/>
      <c r="MO33" s="94"/>
      <c r="MP33" s="94"/>
      <c r="MQ33" s="94"/>
      <c r="MR33" s="94"/>
      <c r="MS33" s="94"/>
      <c r="MT33" s="94"/>
      <c r="MU33" s="94"/>
      <c r="MV33" s="94"/>
      <c r="MW33" s="94"/>
      <c r="MX33" s="94"/>
      <c r="MY33" s="94"/>
      <c r="MZ33" s="94"/>
      <c r="NA33" s="94"/>
      <c r="NB33" s="94"/>
      <c r="NC33" s="94"/>
      <c r="ND33" s="94"/>
      <c r="NE33" s="94"/>
      <c r="NF33" s="94"/>
      <c r="NG33" s="94"/>
      <c r="NH33" s="94"/>
      <c r="NI33" s="94"/>
      <c r="NJ33" s="94"/>
      <c r="NK33" s="94"/>
      <c r="NL33" s="94"/>
      <c r="NM33" s="94"/>
      <c r="NN33" s="94"/>
      <c r="NO33" s="94"/>
      <c r="NP33" s="94"/>
      <c r="NQ33" s="94"/>
      <c r="NR33" s="94"/>
      <c r="NS33" s="94"/>
      <c r="NT33" s="94"/>
      <c r="NU33" s="94"/>
      <c r="NV33" s="94"/>
      <c r="NW33" s="94"/>
      <c r="NX33" s="94"/>
      <c r="NY33" s="94"/>
      <c r="NZ33" s="94"/>
      <c r="OA33" s="94"/>
      <c r="OB33" s="94"/>
      <c r="OC33" s="94"/>
      <c r="OD33" s="94"/>
      <c r="OE33" s="94"/>
      <c r="OF33" s="94"/>
      <c r="OG33" s="94"/>
      <c r="OH33" s="94"/>
      <c r="OI33" s="94"/>
      <c r="OJ33" s="94"/>
      <c r="OK33" s="94"/>
      <c r="OL33" s="94"/>
      <c r="OM33" s="94"/>
      <c r="ON33" s="94"/>
      <c r="OO33" s="94"/>
      <c r="OP33" s="94"/>
      <c r="OQ33" s="94"/>
      <c r="OR33" s="94"/>
      <c r="OS33" s="94"/>
      <c r="OT33" s="94"/>
      <c r="OU33" s="94"/>
      <c r="OV33" s="94"/>
      <c r="OW33" s="94"/>
      <c r="OX33" s="94"/>
      <c r="OY33" s="94"/>
      <c r="OZ33" s="94"/>
      <c r="PA33" s="94"/>
      <c r="PB33" s="94"/>
      <c r="PC33" s="94"/>
      <c r="PD33" s="94"/>
      <c r="PE33" s="94"/>
      <c r="PF33" s="94"/>
      <c r="PG33" s="94"/>
      <c r="PH33" s="94"/>
      <c r="PI33" s="94"/>
      <c r="PJ33" s="94"/>
      <c r="PK33" s="94"/>
      <c r="PL33" s="94"/>
      <c r="PM33" s="94"/>
      <c r="PN33" s="94"/>
      <c r="PO33" s="94"/>
      <c r="PP33" s="94"/>
      <c r="PQ33" s="94"/>
      <c r="PR33" s="94"/>
      <c r="PS33" s="94"/>
      <c r="PT33" s="94"/>
      <c r="PU33" s="94"/>
      <c r="PV33" s="94"/>
      <c r="PW33" s="94"/>
      <c r="PX33" s="94"/>
      <c r="PY33" s="94"/>
      <c r="PZ33" s="94"/>
      <c r="QA33" s="94"/>
      <c r="QB33" s="94"/>
      <c r="QC33" s="94"/>
      <c r="QD33" s="94"/>
      <c r="QE33" s="94"/>
      <c r="QF33" s="94"/>
      <c r="QG33" s="94"/>
      <c r="QH33" s="94"/>
      <c r="QI33" s="94"/>
      <c r="QJ33" s="94"/>
      <c r="QK33" s="94"/>
      <c r="QL33" s="94"/>
      <c r="QM33" s="94"/>
      <c r="QN33" s="94"/>
      <c r="QO33" s="94"/>
      <c r="QP33" s="94"/>
      <c r="QQ33" s="94"/>
      <c r="QR33" s="94"/>
      <c r="QS33" s="94"/>
      <c r="QT33" s="94"/>
      <c r="QU33" s="94"/>
      <c r="QV33" s="94"/>
      <c r="QW33" s="94"/>
      <c r="QX33" s="94"/>
      <c r="QY33" s="94"/>
      <c r="QZ33" s="94"/>
      <c r="RA33" s="94"/>
      <c r="RB33" s="94"/>
      <c r="RC33" s="94"/>
      <c r="RD33" s="94"/>
      <c r="RE33" s="94"/>
      <c r="RF33" s="94"/>
      <c r="RG33" s="94"/>
      <c r="RH33" s="94"/>
      <c r="RI33" s="94"/>
      <c r="RJ33" s="94"/>
      <c r="RK33" s="94"/>
      <c r="RL33" s="94"/>
      <c r="RM33" s="94"/>
      <c r="RN33" s="94"/>
      <c r="RO33" s="94"/>
      <c r="RP33" s="94"/>
      <c r="RQ33" s="94"/>
      <c r="RR33" s="94"/>
      <c r="RS33" s="94"/>
      <c r="RT33" s="94"/>
      <c r="RU33" s="94"/>
      <c r="RV33" s="94"/>
      <c r="RW33" s="94"/>
      <c r="RX33" s="94"/>
      <c r="RY33" s="94"/>
      <c r="RZ33" s="94"/>
      <c r="SA33" s="94"/>
      <c r="SB33" s="94"/>
      <c r="SC33" s="94"/>
      <c r="SD33" s="94"/>
      <c r="SE33" s="94"/>
      <c r="SF33" s="94"/>
      <c r="SG33" s="94"/>
      <c r="SH33" s="94"/>
      <c r="SI33" s="94"/>
      <c r="SJ33" s="94"/>
      <c r="SK33" s="94"/>
      <c r="SL33" s="94"/>
      <c r="SM33" s="94"/>
      <c r="SN33" s="94"/>
      <c r="SO33" s="94"/>
      <c r="SP33" s="94"/>
      <c r="SQ33" s="94"/>
      <c r="SR33" s="94"/>
      <c r="SS33" s="94"/>
      <c r="ST33" s="94"/>
      <c r="SU33" s="94"/>
    </row>
    <row r="34" spans="1:515" s="15" customFormat="1" ht="15" customHeight="1">
      <c r="A34" s="48"/>
      <c r="B34" s="564"/>
      <c r="C34" s="564"/>
      <c r="D34" s="564"/>
      <c r="E34" s="564"/>
      <c r="F34" s="564"/>
      <c r="G34" s="564"/>
      <c r="H34" s="564"/>
      <c r="I34" s="564"/>
      <c r="J34" s="564"/>
      <c r="K34" s="564"/>
      <c r="L34" s="564"/>
      <c r="M34" s="564"/>
      <c r="N34" s="564"/>
      <c r="O34" s="564"/>
      <c r="P34" s="564"/>
      <c r="Q34" s="150"/>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c r="IW34" s="94"/>
      <c r="IX34" s="94"/>
      <c r="IY34" s="94"/>
      <c r="IZ34" s="94"/>
      <c r="JA34" s="94"/>
      <c r="JB34" s="94"/>
      <c r="JC34" s="94"/>
      <c r="JD34" s="94"/>
      <c r="JE34" s="94"/>
      <c r="JF34" s="94"/>
      <c r="JG34" s="94"/>
      <c r="JH34" s="94"/>
      <c r="JI34" s="94"/>
      <c r="JJ34" s="94"/>
      <c r="JK34" s="94"/>
      <c r="JL34" s="94"/>
      <c r="JM34" s="94"/>
      <c r="JN34" s="94"/>
      <c r="JO34" s="94"/>
      <c r="JP34" s="94"/>
      <c r="JQ34" s="94"/>
      <c r="JR34" s="94"/>
      <c r="JS34" s="94"/>
      <c r="JT34" s="94"/>
      <c r="JU34" s="94"/>
      <c r="JV34" s="94"/>
      <c r="JW34" s="94"/>
      <c r="JX34" s="94"/>
      <c r="JY34" s="94"/>
      <c r="JZ34" s="94"/>
      <c r="KA34" s="94"/>
      <c r="KB34" s="94"/>
      <c r="KC34" s="94"/>
      <c r="KD34" s="94"/>
      <c r="KE34" s="94"/>
      <c r="KF34" s="94"/>
      <c r="KG34" s="94"/>
      <c r="KH34" s="94"/>
      <c r="KI34" s="94"/>
      <c r="KJ34" s="94"/>
      <c r="KK34" s="94"/>
      <c r="KL34" s="94"/>
      <c r="KM34" s="94"/>
      <c r="KN34" s="94"/>
      <c r="KO34" s="94"/>
      <c r="KP34" s="94"/>
      <c r="KQ34" s="94"/>
      <c r="KR34" s="94"/>
      <c r="KS34" s="94"/>
      <c r="KT34" s="94"/>
      <c r="KU34" s="94"/>
      <c r="KV34" s="94"/>
      <c r="KW34" s="94"/>
      <c r="KX34" s="94"/>
      <c r="KY34" s="94"/>
      <c r="KZ34" s="94"/>
      <c r="LA34" s="94"/>
      <c r="LB34" s="94"/>
      <c r="LC34" s="94"/>
      <c r="LD34" s="94"/>
      <c r="LE34" s="94"/>
      <c r="LF34" s="94"/>
      <c r="LG34" s="94"/>
      <c r="LH34" s="94"/>
      <c r="LI34" s="94"/>
      <c r="LJ34" s="94"/>
      <c r="LK34" s="94"/>
      <c r="LL34" s="94"/>
      <c r="LM34" s="94"/>
      <c r="LN34" s="94"/>
      <c r="LO34" s="94"/>
      <c r="LP34" s="94"/>
      <c r="LQ34" s="94"/>
      <c r="LR34" s="94"/>
      <c r="LS34" s="94"/>
      <c r="LT34" s="94"/>
      <c r="LU34" s="94"/>
      <c r="LV34" s="94"/>
      <c r="LW34" s="94"/>
      <c r="LX34" s="94"/>
      <c r="LY34" s="94"/>
      <c r="LZ34" s="94"/>
      <c r="MA34" s="94"/>
      <c r="MB34" s="94"/>
      <c r="MC34" s="94"/>
      <c r="MD34" s="94"/>
      <c r="ME34" s="94"/>
      <c r="MF34" s="94"/>
      <c r="MG34" s="94"/>
      <c r="MH34" s="94"/>
      <c r="MI34" s="94"/>
      <c r="MJ34" s="94"/>
      <c r="MK34" s="94"/>
      <c r="ML34" s="94"/>
      <c r="MM34" s="94"/>
      <c r="MN34" s="94"/>
      <c r="MO34" s="94"/>
      <c r="MP34" s="94"/>
      <c r="MQ34" s="94"/>
      <c r="MR34" s="94"/>
      <c r="MS34" s="94"/>
      <c r="MT34" s="94"/>
      <c r="MU34" s="94"/>
      <c r="MV34" s="94"/>
      <c r="MW34" s="94"/>
      <c r="MX34" s="94"/>
      <c r="MY34" s="94"/>
      <c r="MZ34" s="94"/>
      <c r="NA34" s="94"/>
      <c r="NB34" s="94"/>
      <c r="NC34" s="94"/>
      <c r="ND34" s="94"/>
      <c r="NE34" s="94"/>
      <c r="NF34" s="94"/>
      <c r="NG34" s="94"/>
      <c r="NH34" s="94"/>
      <c r="NI34" s="94"/>
      <c r="NJ34" s="94"/>
      <c r="NK34" s="94"/>
      <c r="NL34" s="94"/>
      <c r="NM34" s="94"/>
      <c r="NN34" s="94"/>
      <c r="NO34" s="94"/>
      <c r="NP34" s="94"/>
      <c r="NQ34" s="94"/>
      <c r="NR34" s="94"/>
      <c r="NS34" s="94"/>
      <c r="NT34" s="94"/>
      <c r="NU34" s="94"/>
      <c r="NV34" s="94"/>
      <c r="NW34" s="94"/>
      <c r="NX34" s="94"/>
      <c r="NY34" s="94"/>
      <c r="NZ34" s="94"/>
      <c r="OA34" s="94"/>
      <c r="OB34" s="94"/>
      <c r="OC34" s="94"/>
      <c r="OD34" s="94"/>
      <c r="OE34" s="94"/>
      <c r="OF34" s="94"/>
      <c r="OG34" s="94"/>
      <c r="OH34" s="94"/>
      <c r="OI34" s="94"/>
      <c r="OJ34" s="94"/>
      <c r="OK34" s="94"/>
      <c r="OL34" s="94"/>
      <c r="OM34" s="94"/>
      <c r="ON34" s="94"/>
      <c r="OO34" s="94"/>
      <c r="OP34" s="94"/>
      <c r="OQ34" s="94"/>
      <c r="OR34" s="94"/>
      <c r="OS34" s="94"/>
      <c r="OT34" s="94"/>
      <c r="OU34" s="94"/>
      <c r="OV34" s="94"/>
      <c r="OW34" s="94"/>
      <c r="OX34" s="94"/>
      <c r="OY34" s="94"/>
      <c r="OZ34" s="94"/>
      <c r="PA34" s="94"/>
      <c r="PB34" s="94"/>
      <c r="PC34" s="94"/>
      <c r="PD34" s="94"/>
      <c r="PE34" s="94"/>
      <c r="PF34" s="94"/>
      <c r="PG34" s="94"/>
      <c r="PH34" s="94"/>
      <c r="PI34" s="94"/>
      <c r="PJ34" s="94"/>
      <c r="PK34" s="94"/>
      <c r="PL34" s="94"/>
      <c r="PM34" s="94"/>
      <c r="PN34" s="94"/>
      <c r="PO34" s="94"/>
      <c r="PP34" s="94"/>
      <c r="PQ34" s="94"/>
      <c r="PR34" s="94"/>
      <c r="PS34" s="94"/>
      <c r="PT34" s="94"/>
      <c r="PU34" s="94"/>
      <c r="PV34" s="94"/>
      <c r="PW34" s="94"/>
      <c r="PX34" s="94"/>
      <c r="PY34" s="94"/>
      <c r="PZ34" s="94"/>
      <c r="QA34" s="94"/>
      <c r="QB34" s="94"/>
      <c r="QC34" s="94"/>
      <c r="QD34" s="94"/>
      <c r="QE34" s="94"/>
      <c r="QF34" s="94"/>
      <c r="QG34" s="94"/>
      <c r="QH34" s="94"/>
      <c r="QI34" s="94"/>
      <c r="QJ34" s="94"/>
      <c r="QK34" s="94"/>
      <c r="QL34" s="94"/>
      <c r="QM34" s="94"/>
      <c r="QN34" s="94"/>
      <c r="QO34" s="94"/>
      <c r="QP34" s="94"/>
      <c r="QQ34" s="94"/>
      <c r="QR34" s="94"/>
      <c r="QS34" s="94"/>
      <c r="QT34" s="94"/>
      <c r="QU34" s="94"/>
      <c r="QV34" s="94"/>
      <c r="QW34" s="94"/>
      <c r="QX34" s="94"/>
      <c r="QY34" s="94"/>
      <c r="QZ34" s="94"/>
      <c r="RA34" s="94"/>
      <c r="RB34" s="94"/>
      <c r="RC34" s="94"/>
      <c r="RD34" s="94"/>
      <c r="RE34" s="94"/>
      <c r="RF34" s="94"/>
      <c r="RG34" s="94"/>
      <c r="RH34" s="94"/>
      <c r="RI34" s="94"/>
      <c r="RJ34" s="94"/>
      <c r="RK34" s="94"/>
      <c r="RL34" s="94"/>
      <c r="RM34" s="94"/>
      <c r="RN34" s="94"/>
      <c r="RO34" s="94"/>
      <c r="RP34" s="94"/>
      <c r="RQ34" s="94"/>
      <c r="RR34" s="94"/>
      <c r="RS34" s="94"/>
      <c r="RT34" s="94"/>
      <c r="RU34" s="94"/>
      <c r="RV34" s="94"/>
      <c r="RW34" s="94"/>
      <c r="RX34" s="94"/>
      <c r="RY34" s="94"/>
      <c r="RZ34" s="94"/>
      <c r="SA34" s="94"/>
      <c r="SB34" s="94"/>
      <c r="SC34" s="94"/>
      <c r="SD34" s="94"/>
      <c r="SE34" s="94"/>
      <c r="SF34" s="94"/>
      <c r="SG34" s="94"/>
      <c r="SH34" s="94"/>
      <c r="SI34" s="94"/>
      <c r="SJ34" s="94"/>
      <c r="SK34" s="94"/>
      <c r="SL34" s="94"/>
      <c r="SM34" s="94"/>
      <c r="SN34" s="94"/>
      <c r="SO34" s="94"/>
      <c r="SP34" s="94"/>
      <c r="SQ34" s="94"/>
      <c r="SR34" s="94"/>
      <c r="SS34" s="94"/>
      <c r="ST34" s="94"/>
      <c r="SU34" s="94"/>
    </row>
    <row r="35" spans="1:515" s="15" customFormat="1" ht="15" customHeight="1">
      <c r="A35" s="48"/>
      <c r="B35" s="574" t="s">
        <v>116</v>
      </c>
      <c r="C35" s="574"/>
      <c r="D35" s="574"/>
      <c r="E35" s="574"/>
      <c r="F35" s="574"/>
      <c r="G35" s="574"/>
      <c r="H35" s="574"/>
      <c r="I35" s="574"/>
      <c r="J35" s="574"/>
      <c r="K35" s="574"/>
      <c r="L35" s="574"/>
      <c r="M35" s="574"/>
      <c r="N35" s="574"/>
      <c r="O35" s="574"/>
      <c r="P35" s="574"/>
      <c r="Q35" s="150"/>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row>
    <row r="36" spans="1:515" s="15" customFormat="1" ht="15" customHeight="1">
      <c r="A36" s="48"/>
      <c r="B36" s="575"/>
      <c r="C36" s="575"/>
      <c r="D36" s="575"/>
      <c r="E36" s="575"/>
      <c r="F36" s="575"/>
      <c r="G36" s="564"/>
      <c r="H36" s="564"/>
      <c r="I36" s="564"/>
      <c r="J36" s="564"/>
      <c r="K36" s="564"/>
      <c r="L36" s="564"/>
      <c r="M36" s="564"/>
      <c r="N36" s="564"/>
      <c r="O36" s="564"/>
      <c r="P36" s="564"/>
      <c r="Q36" s="150"/>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c r="DC36" s="94"/>
      <c r="DD36" s="94"/>
      <c r="DE36" s="94"/>
      <c r="DF36" s="94"/>
      <c r="DG36" s="94"/>
      <c r="DH36" s="94"/>
      <c r="DI36" s="94"/>
      <c r="DJ36" s="94"/>
      <c r="DK36" s="94"/>
      <c r="DL36" s="94"/>
      <c r="DM36" s="94"/>
      <c r="DN36" s="94"/>
      <c r="DO36" s="94"/>
      <c r="DP36" s="94"/>
      <c r="DQ36" s="94"/>
      <c r="DR36" s="94"/>
      <c r="DS36" s="94"/>
      <c r="DT36" s="94"/>
      <c r="DU36" s="94"/>
      <c r="DV36" s="94"/>
      <c r="DW36" s="94"/>
      <c r="DX36" s="94"/>
      <c r="DY36" s="94"/>
      <c r="DZ36" s="94"/>
      <c r="EA36" s="94"/>
      <c r="EB36" s="94"/>
      <c r="EC36" s="94"/>
      <c r="ED36" s="94"/>
      <c r="EE36" s="94"/>
      <c r="EF36" s="94"/>
      <c r="EG36" s="94"/>
      <c r="EH36" s="94"/>
      <c r="EI36" s="94"/>
      <c r="EJ36" s="94"/>
      <c r="EK36" s="94"/>
      <c r="EL36" s="94"/>
      <c r="EM36" s="94"/>
      <c r="EN36" s="94"/>
      <c r="EO36" s="94"/>
      <c r="EP36" s="94"/>
      <c r="EQ36" s="94"/>
      <c r="ER36" s="94"/>
      <c r="ES36" s="94"/>
      <c r="ET36" s="94"/>
      <c r="EU36" s="94"/>
      <c r="EV36" s="94"/>
      <c r="EW36" s="94"/>
      <c r="EX36" s="94"/>
      <c r="EY36" s="94"/>
      <c r="EZ36" s="94"/>
      <c r="FA36" s="94"/>
      <c r="FB36" s="94"/>
      <c r="FC36" s="94"/>
      <c r="FD36" s="94"/>
      <c r="FE36" s="94"/>
      <c r="FF36" s="94"/>
      <c r="FG36" s="94"/>
      <c r="FH36" s="94"/>
      <c r="FI36" s="94"/>
      <c r="FJ36" s="94"/>
      <c r="FK36" s="94"/>
      <c r="FL36" s="94"/>
      <c r="FM36" s="94"/>
      <c r="FN36" s="94"/>
      <c r="FO36" s="94"/>
      <c r="FP36" s="94"/>
      <c r="FQ36" s="94"/>
      <c r="FR36" s="94"/>
      <c r="FS36" s="94"/>
      <c r="FT36" s="94"/>
      <c r="FU36" s="94"/>
      <c r="FV36" s="94"/>
      <c r="FW36" s="94"/>
      <c r="FX36" s="94"/>
      <c r="FY36" s="94"/>
      <c r="FZ36" s="94"/>
      <c r="GA36" s="94"/>
      <c r="GB36" s="94"/>
      <c r="GC36" s="94"/>
      <c r="GD36" s="94"/>
      <c r="GE36" s="94"/>
      <c r="GF36" s="94"/>
      <c r="GG36" s="94"/>
      <c r="GH36" s="94"/>
      <c r="GI36" s="94"/>
      <c r="GJ36" s="94"/>
      <c r="GK36" s="94"/>
      <c r="GL36" s="94"/>
      <c r="GM36" s="94"/>
      <c r="GN36" s="94"/>
      <c r="GO36" s="94"/>
      <c r="GP36" s="94"/>
      <c r="GQ36" s="94"/>
      <c r="GR36" s="94"/>
      <c r="GS36" s="94"/>
      <c r="GT36" s="94"/>
      <c r="GU36" s="94"/>
      <c r="GV36" s="94"/>
      <c r="GW36" s="94"/>
      <c r="GX36" s="94"/>
      <c r="GY36" s="94"/>
      <c r="GZ36" s="94"/>
      <c r="HA36" s="94"/>
      <c r="HB36" s="94"/>
      <c r="HC36" s="94"/>
      <c r="HD36" s="94"/>
      <c r="HE36" s="94"/>
      <c r="HF36" s="94"/>
      <c r="HG36" s="94"/>
      <c r="HH36" s="94"/>
      <c r="HI36" s="94"/>
      <c r="HJ36" s="94"/>
      <c r="HK36" s="94"/>
      <c r="HL36" s="94"/>
      <c r="HM36" s="94"/>
      <c r="HN36" s="94"/>
      <c r="HO36" s="94"/>
      <c r="HP36" s="94"/>
      <c r="HQ36" s="94"/>
      <c r="HR36" s="94"/>
      <c r="HS36" s="94"/>
      <c r="HT36" s="94"/>
      <c r="HU36" s="94"/>
      <c r="HV36" s="94"/>
      <c r="HW36" s="94"/>
      <c r="HX36" s="94"/>
      <c r="HY36" s="94"/>
      <c r="HZ36" s="94"/>
      <c r="IA36" s="94"/>
      <c r="IB36" s="94"/>
      <c r="IC36" s="94"/>
      <c r="ID36" s="94"/>
      <c r="IE36" s="94"/>
      <c r="IF36" s="94"/>
      <c r="IG36" s="94"/>
      <c r="IH36" s="94"/>
      <c r="II36" s="94"/>
      <c r="IJ36" s="94"/>
      <c r="IK36" s="94"/>
      <c r="IL36" s="94"/>
      <c r="IM36" s="94"/>
      <c r="IN36" s="94"/>
      <c r="IO36" s="94"/>
      <c r="IP36" s="94"/>
      <c r="IQ36" s="94"/>
      <c r="IR36" s="94"/>
      <c r="IS36" s="94"/>
      <c r="IT36" s="94"/>
      <c r="IU36" s="94"/>
      <c r="IV36" s="94"/>
      <c r="IW36" s="94"/>
      <c r="IX36" s="94"/>
      <c r="IY36" s="94"/>
      <c r="IZ36" s="94"/>
      <c r="JA36" s="94"/>
      <c r="JB36" s="94"/>
      <c r="JC36" s="94"/>
      <c r="JD36" s="94"/>
      <c r="JE36" s="94"/>
      <c r="JF36" s="94"/>
      <c r="JG36" s="94"/>
      <c r="JH36" s="94"/>
      <c r="JI36" s="94"/>
      <c r="JJ36" s="94"/>
      <c r="JK36" s="94"/>
      <c r="JL36" s="94"/>
      <c r="JM36" s="94"/>
      <c r="JN36" s="94"/>
      <c r="JO36" s="94"/>
      <c r="JP36" s="94"/>
      <c r="JQ36" s="94"/>
      <c r="JR36" s="94"/>
      <c r="JS36" s="94"/>
      <c r="JT36" s="94"/>
      <c r="JU36" s="94"/>
      <c r="JV36" s="94"/>
      <c r="JW36" s="94"/>
      <c r="JX36" s="94"/>
      <c r="JY36" s="94"/>
      <c r="JZ36" s="94"/>
      <c r="KA36" s="94"/>
      <c r="KB36" s="94"/>
      <c r="KC36" s="94"/>
      <c r="KD36" s="94"/>
      <c r="KE36" s="94"/>
      <c r="KF36" s="94"/>
      <c r="KG36" s="94"/>
      <c r="KH36" s="94"/>
      <c r="KI36" s="94"/>
      <c r="KJ36" s="94"/>
      <c r="KK36" s="94"/>
      <c r="KL36" s="94"/>
      <c r="KM36" s="94"/>
      <c r="KN36" s="94"/>
      <c r="KO36" s="94"/>
      <c r="KP36" s="94"/>
      <c r="KQ36" s="94"/>
      <c r="KR36" s="94"/>
      <c r="KS36" s="94"/>
      <c r="KT36" s="94"/>
      <c r="KU36" s="94"/>
      <c r="KV36" s="94"/>
      <c r="KW36" s="94"/>
      <c r="KX36" s="94"/>
      <c r="KY36" s="94"/>
      <c r="KZ36" s="94"/>
      <c r="LA36" s="94"/>
      <c r="LB36" s="94"/>
      <c r="LC36" s="94"/>
      <c r="LD36" s="94"/>
      <c r="LE36" s="94"/>
      <c r="LF36" s="94"/>
      <c r="LG36" s="94"/>
      <c r="LH36" s="94"/>
      <c r="LI36" s="94"/>
      <c r="LJ36" s="94"/>
      <c r="LK36" s="94"/>
      <c r="LL36" s="94"/>
      <c r="LM36" s="94"/>
      <c r="LN36" s="94"/>
      <c r="LO36" s="94"/>
      <c r="LP36" s="94"/>
      <c r="LQ36" s="94"/>
      <c r="LR36" s="94"/>
      <c r="LS36" s="94"/>
      <c r="LT36" s="94"/>
      <c r="LU36" s="94"/>
      <c r="LV36" s="94"/>
      <c r="LW36" s="94"/>
      <c r="LX36" s="94"/>
      <c r="LY36" s="94"/>
      <c r="LZ36" s="94"/>
      <c r="MA36" s="94"/>
      <c r="MB36" s="94"/>
      <c r="MC36" s="94"/>
      <c r="MD36" s="94"/>
      <c r="ME36" s="94"/>
      <c r="MF36" s="94"/>
      <c r="MG36" s="94"/>
      <c r="MH36" s="94"/>
      <c r="MI36" s="94"/>
      <c r="MJ36" s="94"/>
      <c r="MK36" s="94"/>
      <c r="ML36" s="94"/>
      <c r="MM36" s="94"/>
      <c r="MN36" s="94"/>
      <c r="MO36" s="94"/>
      <c r="MP36" s="94"/>
      <c r="MQ36" s="94"/>
      <c r="MR36" s="94"/>
      <c r="MS36" s="94"/>
      <c r="MT36" s="94"/>
      <c r="MU36" s="94"/>
      <c r="MV36" s="94"/>
      <c r="MW36" s="94"/>
      <c r="MX36" s="94"/>
      <c r="MY36" s="94"/>
      <c r="MZ36" s="94"/>
      <c r="NA36" s="94"/>
      <c r="NB36" s="94"/>
      <c r="NC36" s="94"/>
      <c r="ND36" s="94"/>
      <c r="NE36" s="94"/>
      <c r="NF36" s="94"/>
      <c r="NG36" s="94"/>
      <c r="NH36" s="94"/>
      <c r="NI36" s="94"/>
      <c r="NJ36" s="94"/>
      <c r="NK36" s="94"/>
      <c r="NL36" s="94"/>
      <c r="NM36" s="94"/>
      <c r="NN36" s="94"/>
      <c r="NO36" s="94"/>
      <c r="NP36" s="94"/>
      <c r="NQ36" s="94"/>
      <c r="NR36" s="94"/>
      <c r="NS36" s="94"/>
      <c r="NT36" s="94"/>
      <c r="NU36" s="94"/>
      <c r="NV36" s="94"/>
      <c r="NW36" s="94"/>
      <c r="NX36" s="94"/>
      <c r="NY36" s="94"/>
      <c r="NZ36" s="94"/>
      <c r="OA36" s="94"/>
      <c r="OB36" s="94"/>
      <c r="OC36" s="94"/>
      <c r="OD36" s="94"/>
      <c r="OE36" s="94"/>
      <c r="OF36" s="94"/>
      <c r="OG36" s="94"/>
      <c r="OH36" s="94"/>
      <c r="OI36" s="94"/>
      <c r="OJ36" s="94"/>
      <c r="OK36" s="94"/>
      <c r="OL36" s="94"/>
      <c r="OM36" s="94"/>
      <c r="ON36" s="94"/>
      <c r="OO36" s="94"/>
      <c r="OP36" s="94"/>
      <c r="OQ36" s="94"/>
      <c r="OR36" s="94"/>
      <c r="OS36" s="94"/>
      <c r="OT36" s="94"/>
      <c r="OU36" s="94"/>
      <c r="OV36" s="94"/>
      <c r="OW36" s="94"/>
      <c r="OX36" s="94"/>
      <c r="OY36" s="94"/>
      <c r="OZ36" s="94"/>
      <c r="PA36" s="94"/>
      <c r="PB36" s="94"/>
      <c r="PC36" s="94"/>
      <c r="PD36" s="94"/>
      <c r="PE36" s="94"/>
      <c r="PF36" s="94"/>
      <c r="PG36" s="94"/>
      <c r="PH36" s="94"/>
      <c r="PI36" s="94"/>
      <c r="PJ36" s="94"/>
      <c r="PK36" s="94"/>
      <c r="PL36" s="94"/>
      <c r="PM36" s="94"/>
      <c r="PN36" s="94"/>
      <c r="PO36" s="94"/>
      <c r="PP36" s="94"/>
      <c r="PQ36" s="94"/>
      <c r="PR36" s="94"/>
      <c r="PS36" s="94"/>
      <c r="PT36" s="94"/>
      <c r="PU36" s="94"/>
      <c r="PV36" s="94"/>
      <c r="PW36" s="94"/>
      <c r="PX36" s="94"/>
      <c r="PY36" s="94"/>
      <c r="PZ36" s="94"/>
      <c r="QA36" s="94"/>
      <c r="QB36" s="94"/>
      <c r="QC36" s="94"/>
      <c r="QD36" s="94"/>
      <c r="QE36" s="94"/>
      <c r="QF36" s="94"/>
      <c r="QG36" s="94"/>
      <c r="QH36" s="94"/>
      <c r="QI36" s="94"/>
      <c r="QJ36" s="94"/>
      <c r="QK36" s="94"/>
      <c r="QL36" s="94"/>
      <c r="QM36" s="94"/>
      <c r="QN36" s="94"/>
      <c r="QO36" s="94"/>
      <c r="QP36" s="94"/>
      <c r="QQ36" s="94"/>
      <c r="QR36" s="94"/>
      <c r="QS36" s="94"/>
      <c r="QT36" s="94"/>
      <c r="QU36" s="94"/>
      <c r="QV36" s="94"/>
      <c r="QW36" s="94"/>
      <c r="QX36" s="94"/>
      <c r="QY36" s="94"/>
      <c r="QZ36" s="94"/>
      <c r="RA36" s="94"/>
      <c r="RB36" s="94"/>
      <c r="RC36" s="94"/>
      <c r="RD36" s="94"/>
      <c r="RE36" s="94"/>
      <c r="RF36" s="94"/>
      <c r="RG36" s="94"/>
      <c r="RH36" s="94"/>
      <c r="RI36" s="94"/>
      <c r="RJ36" s="94"/>
      <c r="RK36" s="94"/>
      <c r="RL36" s="94"/>
      <c r="RM36" s="94"/>
      <c r="RN36" s="94"/>
      <c r="RO36" s="94"/>
      <c r="RP36" s="94"/>
      <c r="RQ36" s="94"/>
      <c r="RR36" s="94"/>
      <c r="RS36" s="94"/>
      <c r="RT36" s="94"/>
      <c r="RU36" s="94"/>
      <c r="RV36" s="94"/>
      <c r="RW36" s="94"/>
      <c r="RX36" s="94"/>
      <c r="RY36" s="94"/>
      <c r="RZ36" s="94"/>
      <c r="SA36" s="94"/>
      <c r="SB36" s="94"/>
      <c r="SC36" s="94"/>
      <c r="SD36" s="94"/>
      <c r="SE36" s="94"/>
      <c r="SF36" s="94"/>
      <c r="SG36" s="94"/>
      <c r="SH36" s="94"/>
      <c r="SI36" s="94"/>
      <c r="SJ36" s="94"/>
      <c r="SK36" s="94"/>
      <c r="SL36" s="94"/>
      <c r="SM36" s="94"/>
      <c r="SN36" s="94"/>
      <c r="SO36" s="94"/>
      <c r="SP36" s="94"/>
      <c r="SQ36" s="94"/>
      <c r="SR36" s="94"/>
      <c r="SS36" s="94"/>
      <c r="ST36" s="94"/>
      <c r="SU36" s="94"/>
    </row>
    <row r="37" spans="1:515" s="15" customFormat="1" ht="15" customHeight="1">
      <c r="A37" s="48"/>
      <c r="B37" s="574" t="s">
        <v>37</v>
      </c>
      <c r="C37" s="574"/>
      <c r="D37" s="574"/>
      <c r="E37" s="574"/>
      <c r="F37" s="574"/>
      <c r="G37" s="574" t="s">
        <v>124</v>
      </c>
      <c r="H37" s="574"/>
      <c r="I37" s="574"/>
      <c r="J37" s="574" t="s">
        <v>125</v>
      </c>
      <c r="K37" s="574"/>
      <c r="L37" s="574"/>
      <c r="M37" s="574" t="s">
        <v>117</v>
      </c>
      <c r="N37" s="574"/>
      <c r="O37" s="574"/>
      <c r="P37" s="574"/>
      <c r="Q37" s="150"/>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c r="HX37" s="94"/>
      <c r="HY37" s="94"/>
      <c r="HZ37" s="94"/>
      <c r="IA37" s="94"/>
      <c r="IB37" s="94"/>
      <c r="IC37" s="94"/>
      <c r="ID37" s="94"/>
      <c r="IE37" s="94"/>
      <c r="IF37" s="94"/>
      <c r="IG37" s="94"/>
      <c r="IH37" s="94"/>
      <c r="II37" s="94"/>
      <c r="IJ37" s="94"/>
      <c r="IK37" s="94"/>
      <c r="IL37" s="94"/>
      <c r="IM37" s="94"/>
      <c r="IN37" s="94"/>
      <c r="IO37" s="94"/>
      <c r="IP37" s="94"/>
      <c r="IQ37" s="94"/>
      <c r="IR37" s="94"/>
      <c r="IS37" s="94"/>
      <c r="IT37" s="94"/>
      <c r="IU37" s="94"/>
      <c r="IV37" s="94"/>
      <c r="IW37" s="94"/>
      <c r="IX37" s="94"/>
      <c r="IY37" s="94"/>
      <c r="IZ37" s="94"/>
      <c r="JA37" s="94"/>
      <c r="JB37" s="94"/>
      <c r="JC37" s="94"/>
      <c r="JD37" s="94"/>
      <c r="JE37" s="94"/>
      <c r="JF37" s="94"/>
      <c r="JG37" s="94"/>
      <c r="JH37" s="94"/>
      <c r="JI37" s="94"/>
      <c r="JJ37" s="94"/>
      <c r="JK37" s="94"/>
      <c r="JL37" s="94"/>
      <c r="JM37" s="94"/>
      <c r="JN37" s="94"/>
      <c r="JO37" s="94"/>
      <c r="JP37" s="94"/>
      <c r="JQ37" s="94"/>
      <c r="JR37" s="94"/>
      <c r="JS37" s="94"/>
      <c r="JT37" s="94"/>
      <c r="JU37" s="94"/>
      <c r="JV37" s="94"/>
      <c r="JW37" s="94"/>
      <c r="JX37" s="94"/>
      <c r="JY37" s="94"/>
      <c r="JZ37" s="94"/>
      <c r="KA37" s="94"/>
      <c r="KB37" s="94"/>
      <c r="KC37" s="94"/>
      <c r="KD37" s="94"/>
      <c r="KE37" s="94"/>
      <c r="KF37" s="94"/>
      <c r="KG37" s="94"/>
      <c r="KH37" s="94"/>
      <c r="KI37" s="94"/>
      <c r="KJ37" s="94"/>
      <c r="KK37" s="94"/>
      <c r="KL37" s="94"/>
      <c r="KM37" s="94"/>
      <c r="KN37" s="94"/>
      <c r="KO37" s="94"/>
      <c r="KP37" s="94"/>
      <c r="KQ37" s="94"/>
      <c r="KR37" s="94"/>
      <c r="KS37" s="94"/>
      <c r="KT37" s="94"/>
      <c r="KU37" s="94"/>
      <c r="KV37" s="94"/>
      <c r="KW37" s="94"/>
      <c r="KX37" s="94"/>
      <c r="KY37" s="94"/>
      <c r="KZ37" s="94"/>
      <c r="LA37" s="94"/>
      <c r="LB37" s="94"/>
      <c r="LC37" s="94"/>
      <c r="LD37" s="94"/>
      <c r="LE37" s="94"/>
      <c r="LF37" s="94"/>
      <c r="LG37" s="94"/>
      <c r="LH37" s="94"/>
      <c r="LI37" s="94"/>
      <c r="LJ37" s="94"/>
      <c r="LK37" s="94"/>
      <c r="LL37" s="94"/>
      <c r="LM37" s="94"/>
      <c r="LN37" s="94"/>
      <c r="LO37" s="94"/>
      <c r="LP37" s="94"/>
      <c r="LQ37" s="94"/>
      <c r="LR37" s="94"/>
      <c r="LS37" s="94"/>
      <c r="LT37" s="94"/>
      <c r="LU37" s="94"/>
      <c r="LV37" s="94"/>
      <c r="LW37" s="94"/>
      <c r="LX37" s="94"/>
      <c r="LY37" s="94"/>
      <c r="LZ37" s="94"/>
      <c r="MA37" s="94"/>
      <c r="MB37" s="94"/>
      <c r="MC37" s="94"/>
      <c r="MD37" s="94"/>
      <c r="ME37" s="94"/>
      <c r="MF37" s="94"/>
      <c r="MG37" s="94"/>
      <c r="MH37" s="94"/>
      <c r="MI37" s="94"/>
      <c r="MJ37" s="94"/>
      <c r="MK37" s="94"/>
      <c r="ML37" s="94"/>
      <c r="MM37" s="94"/>
      <c r="MN37" s="94"/>
      <c r="MO37" s="94"/>
      <c r="MP37" s="94"/>
      <c r="MQ37" s="94"/>
      <c r="MR37" s="94"/>
      <c r="MS37" s="94"/>
      <c r="MT37" s="94"/>
      <c r="MU37" s="94"/>
      <c r="MV37" s="94"/>
      <c r="MW37" s="94"/>
      <c r="MX37" s="94"/>
      <c r="MY37" s="94"/>
      <c r="MZ37" s="94"/>
      <c r="NA37" s="94"/>
      <c r="NB37" s="94"/>
      <c r="NC37" s="94"/>
      <c r="ND37" s="94"/>
      <c r="NE37" s="94"/>
      <c r="NF37" s="94"/>
      <c r="NG37" s="94"/>
      <c r="NH37" s="94"/>
      <c r="NI37" s="94"/>
      <c r="NJ37" s="94"/>
      <c r="NK37" s="94"/>
      <c r="NL37" s="94"/>
      <c r="NM37" s="94"/>
      <c r="NN37" s="94"/>
      <c r="NO37" s="94"/>
      <c r="NP37" s="94"/>
      <c r="NQ37" s="94"/>
      <c r="NR37" s="94"/>
      <c r="NS37" s="94"/>
      <c r="NT37" s="94"/>
      <c r="NU37" s="94"/>
      <c r="NV37" s="94"/>
      <c r="NW37" s="94"/>
      <c r="NX37" s="94"/>
      <c r="NY37" s="94"/>
      <c r="NZ37" s="94"/>
      <c r="OA37" s="94"/>
      <c r="OB37" s="94"/>
      <c r="OC37" s="94"/>
      <c r="OD37" s="94"/>
      <c r="OE37" s="94"/>
      <c r="OF37" s="94"/>
      <c r="OG37" s="94"/>
      <c r="OH37" s="94"/>
      <c r="OI37" s="94"/>
      <c r="OJ37" s="94"/>
      <c r="OK37" s="94"/>
      <c r="OL37" s="94"/>
      <c r="OM37" s="94"/>
      <c r="ON37" s="94"/>
      <c r="OO37" s="94"/>
      <c r="OP37" s="94"/>
      <c r="OQ37" s="94"/>
      <c r="OR37" s="94"/>
      <c r="OS37" s="94"/>
      <c r="OT37" s="94"/>
      <c r="OU37" s="94"/>
      <c r="OV37" s="94"/>
      <c r="OW37" s="94"/>
      <c r="OX37" s="94"/>
      <c r="OY37" s="94"/>
      <c r="OZ37" s="94"/>
      <c r="PA37" s="94"/>
      <c r="PB37" s="94"/>
      <c r="PC37" s="94"/>
      <c r="PD37" s="94"/>
      <c r="PE37" s="94"/>
      <c r="PF37" s="94"/>
      <c r="PG37" s="94"/>
      <c r="PH37" s="94"/>
      <c r="PI37" s="94"/>
      <c r="PJ37" s="94"/>
      <c r="PK37" s="94"/>
      <c r="PL37" s="94"/>
      <c r="PM37" s="94"/>
      <c r="PN37" s="94"/>
      <c r="PO37" s="94"/>
      <c r="PP37" s="94"/>
      <c r="PQ37" s="94"/>
      <c r="PR37" s="94"/>
      <c r="PS37" s="94"/>
      <c r="PT37" s="94"/>
      <c r="PU37" s="94"/>
      <c r="PV37" s="94"/>
      <c r="PW37" s="94"/>
      <c r="PX37" s="94"/>
      <c r="PY37" s="94"/>
      <c r="PZ37" s="94"/>
      <c r="QA37" s="94"/>
      <c r="QB37" s="94"/>
      <c r="QC37" s="94"/>
      <c r="QD37" s="94"/>
      <c r="QE37" s="94"/>
      <c r="QF37" s="94"/>
      <c r="QG37" s="94"/>
      <c r="QH37" s="94"/>
      <c r="QI37" s="94"/>
      <c r="QJ37" s="94"/>
      <c r="QK37" s="94"/>
      <c r="QL37" s="94"/>
      <c r="QM37" s="94"/>
      <c r="QN37" s="94"/>
      <c r="QO37" s="94"/>
      <c r="QP37" s="94"/>
      <c r="QQ37" s="94"/>
      <c r="QR37" s="94"/>
      <c r="QS37" s="94"/>
      <c r="QT37" s="94"/>
      <c r="QU37" s="94"/>
      <c r="QV37" s="94"/>
      <c r="QW37" s="94"/>
      <c r="QX37" s="94"/>
      <c r="QY37" s="94"/>
      <c r="QZ37" s="94"/>
      <c r="RA37" s="94"/>
      <c r="RB37" s="94"/>
      <c r="RC37" s="94"/>
      <c r="RD37" s="94"/>
      <c r="RE37" s="94"/>
      <c r="RF37" s="94"/>
      <c r="RG37" s="94"/>
      <c r="RH37" s="94"/>
      <c r="RI37" s="94"/>
      <c r="RJ37" s="94"/>
      <c r="RK37" s="94"/>
      <c r="RL37" s="94"/>
      <c r="RM37" s="94"/>
      <c r="RN37" s="94"/>
      <c r="RO37" s="94"/>
      <c r="RP37" s="94"/>
      <c r="RQ37" s="94"/>
      <c r="RR37" s="94"/>
      <c r="RS37" s="94"/>
      <c r="RT37" s="94"/>
      <c r="RU37" s="94"/>
      <c r="RV37" s="94"/>
      <c r="RW37" s="94"/>
      <c r="RX37" s="94"/>
      <c r="RY37" s="94"/>
      <c r="RZ37" s="94"/>
      <c r="SA37" s="94"/>
      <c r="SB37" s="94"/>
      <c r="SC37" s="94"/>
      <c r="SD37" s="94"/>
      <c r="SE37" s="94"/>
      <c r="SF37" s="94"/>
      <c r="SG37" s="94"/>
      <c r="SH37" s="94"/>
      <c r="SI37" s="94"/>
      <c r="SJ37" s="94"/>
      <c r="SK37" s="94"/>
      <c r="SL37" s="94"/>
      <c r="SM37" s="94"/>
      <c r="SN37" s="94"/>
      <c r="SO37" s="94"/>
      <c r="SP37" s="94"/>
      <c r="SQ37" s="94"/>
      <c r="SR37" s="94"/>
      <c r="SS37" s="94"/>
      <c r="ST37" s="94"/>
      <c r="SU37" s="94"/>
    </row>
    <row r="38" spans="1:515" s="15" customFormat="1" ht="15" customHeight="1">
      <c r="A38" s="48"/>
      <c r="B38" s="564"/>
      <c r="C38" s="564"/>
      <c r="D38" s="564"/>
      <c r="E38" s="564"/>
      <c r="F38" s="564"/>
      <c r="G38" s="564"/>
      <c r="H38" s="564"/>
      <c r="I38" s="564"/>
      <c r="J38" s="564"/>
      <c r="K38" s="564"/>
      <c r="L38" s="564"/>
      <c r="M38" s="564"/>
      <c r="N38" s="564"/>
      <c r="O38" s="564"/>
      <c r="P38" s="564"/>
      <c r="Q38" s="150"/>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c r="IS38" s="94"/>
      <c r="IT38" s="94"/>
      <c r="IU38" s="94"/>
      <c r="IV38" s="94"/>
      <c r="IW38" s="94"/>
      <c r="IX38" s="94"/>
      <c r="IY38" s="94"/>
      <c r="IZ38" s="94"/>
      <c r="JA38" s="94"/>
      <c r="JB38" s="94"/>
      <c r="JC38" s="94"/>
      <c r="JD38" s="94"/>
      <c r="JE38" s="94"/>
      <c r="JF38" s="94"/>
      <c r="JG38" s="94"/>
      <c r="JH38" s="94"/>
      <c r="JI38" s="94"/>
      <c r="JJ38" s="94"/>
      <c r="JK38" s="94"/>
      <c r="JL38" s="94"/>
      <c r="JM38" s="94"/>
      <c r="JN38" s="94"/>
      <c r="JO38" s="94"/>
      <c r="JP38" s="94"/>
      <c r="JQ38" s="94"/>
      <c r="JR38" s="94"/>
      <c r="JS38" s="94"/>
      <c r="JT38" s="94"/>
      <c r="JU38" s="94"/>
      <c r="JV38" s="94"/>
      <c r="JW38" s="94"/>
      <c r="JX38" s="94"/>
      <c r="JY38" s="94"/>
      <c r="JZ38" s="94"/>
      <c r="KA38" s="94"/>
      <c r="KB38" s="94"/>
      <c r="KC38" s="94"/>
      <c r="KD38" s="94"/>
      <c r="KE38" s="94"/>
      <c r="KF38" s="94"/>
      <c r="KG38" s="94"/>
      <c r="KH38" s="94"/>
      <c r="KI38" s="94"/>
      <c r="KJ38" s="94"/>
      <c r="KK38" s="94"/>
      <c r="KL38" s="94"/>
      <c r="KM38" s="94"/>
      <c r="KN38" s="94"/>
      <c r="KO38" s="94"/>
      <c r="KP38" s="94"/>
      <c r="KQ38" s="94"/>
      <c r="KR38" s="94"/>
      <c r="KS38" s="94"/>
      <c r="KT38" s="94"/>
      <c r="KU38" s="94"/>
      <c r="KV38" s="94"/>
      <c r="KW38" s="94"/>
      <c r="KX38" s="94"/>
      <c r="KY38" s="94"/>
      <c r="KZ38" s="94"/>
      <c r="LA38" s="94"/>
      <c r="LB38" s="94"/>
      <c r="LC38" s="94"/>
      <c r="LD38" s="94"/>
      <c r="LE38" s="94"/>
      <c r="LF38" s="94"/>
      <c r="LG38" s="94"/>
      <c r="LH38" s="94"/>
      <c r="LI38" s="94"/>
      <c r="LJ38" s="94"/>
      <c r="LK38" s="94"/>
      <c r="LL38" s="94"/>
      <c r="LM38" s="94"/>
      <c r="LN38" s="94"/>
      <c r="LO38" s="94"/>
      <c r="LP38" s="94"/>
      <c r="LQ38" s="94"/>
      <c r="LR38" s="94"/>
      <c r="LS38" s="94"/>
      <c r="LT38" s="94"/>
      <c r="LU38" s="94"/>
      <c r="LV38" s="94"/>
      <c r="LW38" s="94"/>
      <c r="LX38" s="94"/>
      <c r="LY38" s="94"/>
      <c r="LZ38" s="94"/>
      <c r="MA38" s="94"/>
      <c r="MB38" s="94"/>
      <c r="MC38" s="94"/>
      <c r="MD38" s="94"/>
      <c r="ME38" s="94"/>
      <c r="MF38" s="94"/>
      <c r="MG38" s="94"/>
      <c r="MH38" s="94"/>
      <c r="MI38" s="94"/>
      <c r="MJ38" s="94"/>
      <c r="MK38" s="94"/>
      <c r="ML38" s="94"/>
      <c r="MM38" s="94"/>
      <c r="MN38" s="94"/>
      <c r="MO38" s="94"/>
      <c r="MP38" s="94"/>
      <c r="MQ38" s="94"/>
      <c r="MR38" s="94"/>
      <c r="MS38" s="94"/>
      <c r="MT38" s="94"/>
      <c r="MU38" s="94"/>
      <c r="MV38" s="94"/>
      <c r="MW38" s="94"/>
      <c r="MX38" s="94"/>
      <c r="MY38" s="94"/>
      <c r="MZ38" s="94"/>
      <c r="NA38" s="94"/>
      <c r="NB38" s="94"/>
      <c r="NC38" s="94"/>
      <c r="ND38" s="94"/>
      <c r="NE38" s="94"/>
      <c r="NF38" s="94"/>
      <c r="NG38" s="94"/>
      <c r="NH38" s="94"/>
      <c r="NI38" s="94"/>
      <c r="NJ38" s="94"/>
      <c r="NK38" s="94"/>
      <c r="NL38" s="94"/>
      <c r="NM38" s="94"/>
      <c r="NN38" s="94"/>
      <c r="NO38" s="94"/>
      <c r="NP38" s="94"/>
      <c r="NQ38" s="94"/>
      <c r="NR38" s="94"/>
      <c r="NS38" s="94"/>
      <c r="NT38" s="94"/>
      <c r="NU38" s="94"/>
      <c r="NV38" s="94"/>
      <c r="NW38" s="94"/>
      <c r="NX38" s="94"/>
      <c r="NY38" s="94"/>
      <c r="NZ38" s="94"/>
      <c r="OA38" s="94"/>
      <c r="OB38" s="94"/>
      <c r="OC38" s="94"/>
      <c r="OD38" s="94"/>
      <c r="OE38" s="94"/>
      <c r="OF38" s="94"/>
      <c r="OG38" s="94"/>
      <c r="OH38" s="94"/>
      <c r="OI38" s="94"/>
      <c r="OJ38" s="94"/>
      <c r="OK38" s="94"/>
      <c r="OL38" s="94"/>
      <c r="OM38" s="94"/>
      <c r="ON38" s="94"/>
      <c r="OO38" s="94"/>
      <c r="OP38" s="94"/>
      <c r="OQ38" s="94"/>
      <c r="OR38" s="94"/>
      <c r="OS38" s="94"/>
      <c r="OT38" s="94"/>
      <c r="OU38" s="94"/>
      <c r="OV38" s="94"/>
      <c r="OW38" s="94"/>
      <c r="OX38" s="94"/>
      <c r="OY38" s="94"/>
      <c r="OZ38" s="94"/>
      <c r="PA38" s="94"/>
      <c r="PB38" s="94"/>
      <c r="PC38" s="94"/>
      <c r="PD38" s="94"/>
      <c r="PE38" s="94"/>
      <c r="PF38" s="94"/>
      <c r="PG38" s="94"/>
      <c r="PH38" s="94"/>
      <c r="PI38" s="94"/>
      <c r="PJ38" s="94"/>
      <c r="PK38" s="94"/>
      <c r="PL38" s="94"/>
      <c r="PM38" s="94"/>
      <c r="PN38" s="94"/>
      <c r="PO38" s="94"/>
      <c r="PP38" s="94"/>
      <c r="PQ38" s="94"/>
      <c r="PR38" s="94"/>
      <c r="PS38" s="94"/>
      <c r="PT38" s="94"/>
      <c r="PU38" s="94"/>
      <c r="PV38" s="94"/>
      <c r="PW38" s="94"/>
      <c r="PX38" s="94"/>
      <c r="PY38" s="94"/>
      <c r="PZ38" s="94"/>
      <c r="QA38" s="94"/>
      <c r="QB38" s="94"/>
      <c r="QC38" s="94"/>
      <c r="QD38" s="94"/>
      <c r="QE38" s="94"/>
      <c r="QF38" s="94"/>
      <c r="QG38" s="94"/>
      <c r="QH38" s="94"/>
      <c r="QI38" s="94"/>
      <c r="QJ38" s="94"/>
      <c r="QK38" s="94"/>
      <c r="QL38" s="94"/>
      <c r="QM38" s="94"/>
      <c r="QN38" s="94"/>
      <c r="QO38" s="94"/>
      <c r="QP38" s="94"/>
      <c r="QQ38" s="94"/>
      <c r="QR38" s="94"/>
      <c r="QS38" s="94"/>
      <c r="QT38" s="94"/>
      <c r="QU38" s="94"/>
      <c r="QV38" s="94"/>
      <c r="QW38" s="94"/>
      <c r="QX38" s="94"/>
      <c r="QY38" s="94"/>
      <c r="QZ38" s="94"/>
      <c r="RA38" s="94"/>
      <c r="RB38" s="94"/>
      <c r="RC38" s="94"/>
      <c r="RD38" s="94"/>
      <c r="RE38" s="94"/>
      <c r="RF38" s="94"/>
      <c r="RG38" s="94"/>
      <c r="RH38" s="94"/>
      <c r="RI38" s="94"/>
      <c r="RJ38" s="94"/>
      <c r="RK38" s="94"/>
      <c r="RL38" s="94"/>
      <c r="RM38" s="94"/>
      <c r="RN38" s="94"/>
      <c r="RO38" s="94"/>
      <c r="RP38" s="94"/>
      <c r="RQ38" s="94"/>
      <c r="RR38" s="94"/>
      <c r="RS38" s="94"/>
      <c r="RT38" s="94"/>
      <c r="RU38" s="94"/>
      <c r="RV38" s="94"/>
      <c r="RW38" s="94"/>
      <c r="RX38" s="94"/>
      <c r="RY38" s="94"/>
      <c r="RZ38" s="94"/>
      <c r="SA38" s="94"/>
      <c r="SB38" s="94"/>
      <c r="SC38" s="94"/>
      <c r="SD38" s="94"/>
      <c r="SE38" s="94"/>
      <c r="SF38" s="94"/>
      <c r="SG38" s="94"/>
      <c r="SH38" s="94"/>
      <c r="SI38" s="94"/>
      <c r="SJ38" s="94"/>
      <c r="SK38" s="94"/>
      <c r="SL38" s="94"/>
      <c r="SM38" s="94"/>
      <c r="SN38" s="94"/>
      <c r="SO38" s="94"/>
      <c r="SP38" s="94"/>
      <c r="SQ38" s="94"/>
      <c r="SR38" s="94"/>
      <c r="SS38" s="94"/>
      <c r="ST38" s="94"/>
      <c r="SU38" s="94"/>
    </row>
    <row r="39" spans="1:515" s="15" customFormat="1" ht="15" customHeight="1">
      <c r="A39" s="48"/>
      <c r="B39" s="88" t="s">
        <v>118</v>
      </c>
      <c r="C39" s="88"/>
      <c r="D39" s="47"/>
      <c r="E39" s="47"/>
      <c r="F39" s="47"/>
      <c r="G39" s="88" t="s">
        <v>368</v>
      </c>
      <c r="H39" s="47"/>
      <c r="I39" s="47"/>
      <c r="J39" s="47" t="s">
        <v>119</v>
      </c>
      <c r="K39" s="88"/>
      <c r="L39" s="47"/>
      <c r="M39" s="137" t="s">
        <v>131</v>
      </c>
      <c r="N39" s="47"/>
      <c r="O39" s="47"/>
      <c r="P39" s="47"/>
      <c r="Q39" s="150"/>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4"/>
      <c r="DV39" s="94"/>
      <c r="DW39" s="94"/>
      <c r="DX39" s="94"/>
      <c r="DY39" s="94"/>
      <c r="DZ39" s="94"/>
      <c r="EA39" s="94"/>
      <c r="EB39" s="94"/>
      <c r="EC39" s="94"/>
      <c r="ED39" s="94"/>
      <c r="EE39" s="94"/>
      <c r="EF39" s="94"/>
      <c r="EG39" s="94"/>
      <c r="EH39" s="94"/>
      <c r="EI39" s="94"/>
      <c r="EJ39" s="94"/>
      <c r="EK39" s="94"/>
      <c r="EL39" s="94"/>
      <c r="EM39" s="94"/>
      <c r="EN39" s="94"/>
      <c r="EO39" s="94"/>
      <c r="EP39" s="94"/>
      <c r="EQ39" s="94"/>
      <c r="ER39" s="94"/>
      <c r="ES39" s="94"/>
      <c r="ET39" s="94"/>
      <c r="EU39" s="94"/>
      <c r="EV39" s="94"/>
      <c r="EW39" s="94"/>
      <c r="EX39" s="94"/>
      <c r="EY39" s="94"/>
      <c r="EZ39" s="94"/>
      <c r="FA39" s="94"/>
      <c r="FB39" s="94"/>
      <c r="FC39" s="94"/>
      <c r="FD39" s="94"/>
      <c r="FE39" s="94"/>
      <c r="FF39" s="94"/>
      <c r="FG39" s="94"/>
      <c r="FH39" s="94"/>
      <c r="FI39" s="94"/>
      <c r="FJ39" s="94"/>
      <c r="FK39" s="94"/>
      <c r="FL39" s="94"/>
      <c r="FM39" s="94"/>
      <c r="FN39" s="94"/>
      <c r="FO39" s="94"/>
      <c r="FP39" s="94"/>
      <c r="FQ39" s="94"/>
      <c r="FR39" s="94"/>
      <c r="FS39" s="94"/>
      <c r="FT39" s="94"/>
      <c r="FU39" s="94"/>
      <c r="FV39" s="94"/>
      <c r="FW39" s="94"/>
      <c r="FX39" s="94"/>
      <c r="FY39" s="94"/>
      <c r="FZ39" s="94"/>
      <c r="GA39" s="94"/>
      <c r="GB39" s="94"/>
      <c r="GC39" s="94"/>
      <c r="GD39" s="94"/>
      <c r="GE39" s="94"/>
      <c r="GF39" s="94"/>
      <c r="GG39" s="94"/>
      <c r="GH39" s="94"/>
      <c r="GI39" s="94"/>
      <c r="GJ39" s="94"/>
      <c r="GK39" s="94"/>
      <c r="GL39" s="94"/>
      <c r="GM39" s="94"/>
      <c r="GN39" s="94"/>
      <c r="GO39" s="94"/>
      <c r="GP39" s="94"/>
      <c r="GQ39" s="94"/>
      <c r="GR39" s="94"/>
      <c r="GS39" s="94"/>
      <c r="GT39" s="94"/>
      <c r="GU39" s="94"/>
      <c r="GV39" s="94"/>
      <c r="GW39" s="94"/>
      <c r="GX39" s="94"/>
      <c r="GY39" s="94"/>
      <c r="GZ39" s="94"/>
      <c r="HA39" s="94"/>
      <c r="HB39" s="94"/>
      <c r="HC39" s="94"/>
      <c r="HD39" s="94"/>
      <c r="HE39" s="94"/>
      <c r="HF39" s="94"/>
      <c r="HG39" s="94"/>
      <c r="HH39" s="94"/>
      <c r="HI39" s="94"/>
      <c r="HJ39" s="94"/>
      <c r="HK39" s="94"/>
      <c r="HL39" s="94"/>
      <c r="HM39" s="94"/>
      <c r="HN39" s="94"/>
      <c r="HO39" s="94"/>
      <c r="HP39" s="94"/>
      <c r="HQ39" s="94"/>
      <c r="HR39" s="94"/>
      <c r="HS39" s="94"/>
      <c r="HT39" s="94"/>
      <c r="HU39" s="94"/>
      <c r="HV39" s="94"/>
      <c r="HW39" s="94"/>
      <c r="HX39" s="94"/>
      <c r="HY39" s="94"/>
      <c r="HZ39" s="94"/>
      <c r="IA39" s="94"/>
      <c r="IB39" s="94"/>
      <c r="IC39" s="94"/>
      <c r="ID39" s="94"/>
      <c r="IE39" s="94"/>
      <c r="IF39" s="94"/>
      <c r="IG39" s="94"/>
      <c r="IH39" s="94"/>
      <c r="II39" s="94"/>
      <c r="IJ39" s="94"/>
      <c r="IK39" s="94"/>
      <c r="IL39" s="94"/>
      <c r="IM39" s="94"/>
      <c r="IN39" s="94"/>
      <c r="IO39" s="94"/>
      <c r="IP39" s="94"/>
      <c r="IQ39" s="94"/>
      <c r="IR39" s="94"/>
      <c r="IS39" s="94"/>
      <c r="IT39" s="94"/>
      <c r="IU39" s="94"/>
      <c r="IV39" s="94"/>
      <c r="IW39" s="94"/>
      <c r="IX39" s="94"/>
      <c r="IY39" s="94"/>
      <c r="IZ39" s="94"/>
      <c r="JA39" s="94"/>
      <c r="JB39" s="94"/>
      <c r="JC39" s="94"/>
      <c r="JD39" s="94"/>
      <c r="JE39" s="94"/>
      <c r="JF39" s="94"/>
      <c r="JG39" s="94"/>
      <c r="JH39" s="94"/>
      <c r="JI39" s="94"/>
      <c r="JJ39" s="94"/>
      <c r="JK39" s="94"/>
      <c r="JL39" s="94"/>
      <c r="JM39" s="94"/>
      <c r="JN39" s="94"/>
      <c r="JO39" s="94"/>
      <c r="JP39" s="94"/>
      <c r="JQ39" s="94"/>
      <c r="JR39" s="94"/>
      <c r="JS39" s="94"/>
      <c r="JT39" s="94"/>
      <c r="JU39" s="94"/>
      <c r="JV39" s="94"/>
      <c r="JW39" s="94"/>
      <c r="JX39" s="94"/>
      <c r="JY39" s="94"/>
      <c r="JZ39" s="94"/>
      <c r="KA39" s="94"/>
      <c r="KB39" s="94"/>
      <c r="KC39" s="94"/>
      <c r="KD39" s="94"/>
      <c r="KE39" s="94"/>
      <c r="KF39" s="94"/>
      <c r="KG39" s="94"/>
      <c r="KH39" s="94"/>
      <c r="KI39" s="94"/>
      <c r="KJ39" s="94"/>
      <c r="KK39" s="94"/>
      <c r="KL39" s="94"/>
      <c r="KM39" s="94"/>
      <c r="KN39" s="94"/>
      <c r="KO39" s="94"/>
      <c r="KP39" s="94"/>
      <c r="KQ39" s="94"/>
      <c r="KR39" s="94"/>
      <c r="KS39" s="94"/>
      <c r="KT39" s="94"/>
      <c r="KU39" s="94"/>
      <c r="KV39" s="94"/>
      <c r="KW39" s="94"/>
      <c r="KX39" s="94"/>
      <c r="KY39" s="94"/>
      <c r="KZ39" s="94"/>
      <c r="LA39" s="94"/>
      <c r="LB39" s="94"/>
      <c r="LC39" s="94"/>
      <c r="LD39" s="94"/>
      <c r="LE39" s="94"/>
      <c r="LF39" s="94"/>
      <c r="LG39" s="94"/>
      <c r="LH39" s="94"/>
      <c r="LI39" s="94"/>
      <c r="LJ39" s="94"/>
      <c r="LK39" s="94"/>
      <c r="LL39" s="94"/>
      <c r="LM39" s="94"/>
      <c r="LN39" s="94"/>
      <c r="LO39" s="94"/>
      <c r="LP39" s="94"/>
      <c r="LQ39" s="94"/>
      <c r="LR39" s="94"/>
      <c r="LS39" s="94"/>
      <c r="LT39" s="94"/>
      <c r="LU39" s="94"/>
      <c r="LV39" s="94"/>
      <c r="LW39" s="94"/>
      <c r="LX39" s="94"/>
      <c r="LY39" s="94"/>
      <c r="LZ39" s="94"/>
      <c r="MA39" s="94"/>
      <c r="MB39" s="94"/>
      <c r="MC39" s="94"/>
      <c r="MD39" s="94"/>
      <c r="ME39" s="94"/>
      <c r="MF39" s="94"/>
      <c r="MG39" s="94"/>
      <c r="MH39" s="94"/>
      <c r="MI39" s="94"/>
      <c r="MJ39" s="94"/>
      <c r="MK39" s="94"/>
      <c r="ML39" s="94"/>
      <c r="MM39" s="94"/>
      <c r="MN39" s="94"/>
      <c r="MO39" s="94"/>
      <c r="MP39" s="94"/>
      <c r="MQ39" s="94"/>
      <c r="MR39" s="94"/>
      <c r="MS39" s="94"/>
      <c r="MT39" s="94"/>
      <c r="MU39" s="94"/>
      <c r="MV39" s="94"/>
      <c r="MW39" s="94"/>
      <c r="MX39" s="94"/>
      <c r="MY39" s="94"/>
      <c r="MZ39" s="94"/>
      <c r="NA39" s="94"/>
      <c r="NB39" s="94"/>
      <c r="NC39" s="94"/>
      <c r="ND39" s="94"/>
      <c r="NE39" s="94"/>
      <c r="NF39" s="94"/>
      <c r="NG39" s="94"/>
      <c r="NH39" s="94"/>
      <c r="NI39" s="94"/>
      <c r="NJ39" s="94"/>
      <c r="NK39" s="94"/>
      <c r="NL39" s="94"/>
      <c r="NM39" s="94"/>
      <c r="NN39" s="94"/>
      <c r="NO39" s="94"/>
      <c r="NP39" s="94"/>
      <c r="NQ39" s="94"/>
      <c r="NR39" s="94"/>
      <c r="NS39" s="94"/>
      <c r="NT39" s="94"/>
      <c r="NU39" s="94"/>
      <c r="NV39" s="94"/>
      <c r="NW39" s="94"/>
      <c r="NX39" s="94"/>
      <c r="NY39" s="94"/>
      <c r="NZ39" s="94"/>
      <c r="OA39" s="94"/>
      <c r="OB39" s="94"/>
      <c r="OC39" s="94"/>
      <c r="OD39" s="94"/>
      <c r="OE39" s="94"/>
      <c r="OF39" s="94"/>
      <c r="OG39" s="94"/>
      <c r="OH39" s="94"/>
      <c r="OI39" s="94"/>
      <c r="OJ39" s="94"/>
      <c r="OK39" s="94"/>
      <c r="OL39" s="94"/>
      <c r="OM39" s="94"/>
      <c r="ON39" s="94"/>
      <c r="OO39" s="94"/>
      <c r="OP39" s="94"/>
      <c r="OQ39" s="94"/>
      <c r="OR39" s="94"/>
      <c r="OS39" s="94"/>
      <c r="OT39" s="94"/>
      <c r="OU39" s="94"/>
      <c r="OV39" s="94"/>
      <c r="OW39" s="94"/>
      <c r="OX39" s="94"/>
      <c r="OY39" s="94"/>
      <c r="OZ39" s="94"/>
      <c r="PA39" s="94"/>
      <c r="PB39" s="94"/>
      <c r="PC39" s="94"/>
      <c r="PD39" s="94"/>
      <c r="PE39" s="94"/>
      <c r="PF39" s="94"/>
      <c r="PG39" s="94"/>
      <c r="PH39" s="94"/>
      <c r="PI39" s="94"/>
      <c r="PJ39" s="94"/>
      <c r="PK39" s="94"/>
      <c r="PL39" s="94"/>
      <c r="PM39" s="94"/>
      <c r="PN39" s="94"/>
      <c r="PO39" s="94"/>
      <c r="PP39" s="94"/>
      <c r="PQ39" s="94"/>
      <c r="PR39" s="94"/>
      <c r="PS39" s="94"/>
      <c r="PT39" s="94"/>
      <c r="PU39" s="94"/>
      <c r="PV39" s="94"/>
      <c r="PW39" s="94"/>
      <c r="PX39" s="94"/>
      <c r="PY39" s="94"/>
      <c r="PZ39" s="94"/>
      <c r="QA39" s="94"/>
      <c r="QB39" s="94"/>
      <c r="QC39" s="94"/>
      <c r="QD39" s="94"/>
      <c r="QE39" s="94"/>
      <c r="QF39" s="94"/>
      <c r="QG39" s="94"/>
      <c r="QH39" s="94"/>
      <c r="QI39" s="94"/>
      <c r="QJ39" s="94"/>
      <c r="QK39" s="94"/>
      <c r="QL39" s="94"/>
      <c r="QM39" s="94"/>
      <c r="QN39" s="94"/>
      <c r="QO39" s="94"/>
      <c r="QP39" s="94"/>
      <c r="QQ39" s="94"/>
      <c r="QR39" s="94"/>
      <c r="QS39" s="94"/>
      <c r="QT39" s="94"/>
      <c r="QU39" s="94"/>
      <c r="QV39" s="94"/>
      <c r="QW39" s="94"/>
      <c r="QX39" s="94"/>
      <c r="QY39" s="94"/>
      <c r="QZ39" s="94"/>
      <c r="RA39" s="94"/>
      <c r="RB39" s="94"/>
      <c r="RC39" s="94"/>
      <c r="RD39" s="94"/>
      <c r="RE39" s="94"/>
      <c r="RF39" s="94"/>
      <c r="RG39" s="94"/>
      <c r="RH39" s="94"/>
      <c r="RI39" s="94"/>
      <c r="RJ39" s="94"/>
      <c r="RK39" s="94"/>
      <c r="RL39" s="94"/>
      <c r="RM39" s="94"/>
      <c r="RN39" s="94"/>
      <c r="RO39" s="94"/>
      <c r="RP39" s="94"/>
      <c r="RQ39" s="94"/>
      <c r="RR39" s="94"/>
      <c r="RS39" s="94"/>
      <c r="RT39" s="94"/>
      <c r="RU39" s="94"/>
      <c r="RV39" s="94"/>
      <c r="RW39" s="94"/>
      <c r="RX39" s="94"/>
      <c r="RY39" s="94"/>
      <c r="RZ39" s="94"/>
      <c r="SA39" s="94"/>
      <c r="SB39" s="94"/>
      <c r="SC39" s="94"/>
      <c r="SD39" s="94"/>
      <c r="SE39" s="94"/>
      <c r="SF39" s="94"/>
      <c r="SG39" s="94"/>
      <c r="SH39" s="94"/>
      <c r="SI39" s="94"/>
      <c r="SJ39" s="94"/>
      <c r="SK39" s="94"/>
      <c r="SL39" s="94"/>
      <c r="SM39" s="94"/>
      <c r="SN39" s="94"/>
      <c r="SO39" s="94"/>
      <c r="SP39" s="94"/>
      <c r="SQ39" s="94"/>
      <c r="SR39" s="94"/>
      <c r="SS39" s="94"/>
      <c r="ST39" s="94"/>
      <c r="SU39" s="94"/>
    </row>
    <row r="40" spans="1:515" s="15" customFormat="1" ht="7.9" customHeight="1">
      <c r="A40" s="48"/>
      <c r="B40" s="47"/>
      <c r="C40" s="47"/>
      <c r="D40" s="47"/>
      <c r="E40" s="47"/>
      <c r="F40" s="47"/>
      <c r="G40" s="47"/>
      <c r="H40" s="47"/>
      <c r="I40" s="47"/>
      <c r="J40" s="47"/>
      <c r="K40" s="47"/>
      <c r="L40" s="47"/>
      <c r="M40" s="88"/>
      <c r="N40" s="47"/>
      <c r="O40" s="47"/>
      <c r="P40" s="47"/>
      <c r="Q40" s="150"/>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c r="FY40" s="94"/>
      <c r="FZ40" s="94"/>
      <c r="GA40" s="94"/>
      <c r="GB40" s="94"/>
      <c r="GC40" s="94"/>
      <c r="GD40" s="94"/>
      <c r="GE40" s="94"/>
      <c r="GF40" s="94"/>
      <c r="GG40" s="94"/>
      <c r="GH40" s="94"/>
      <c r="GI40" s="94"/>
      <c r="GJ40" s="94"/>
      <c r="GK40" s="94"/>
      <c r="GL40" s="94"/>
      <c r="GM40" s="94"/>
      <c r="GN40" s="94"/>
      <c r="GO40" s="94"/>
      <c r="GP40" s="94"/>
      <c r="GQ40" s="94"/>
      <c r="GR40" s="94"/>
      <c r="GS40" s="94"/>
      <c r="GT40" s="94"/>
      <c r="GU40" s="94"/>
      <c r="GV40" s="94"/>
      <c r="GW40" s="94"/>
      <c r="GX40" s="94"/>
      <c r="GY40" s="94"/>
      <c r="GZ40" s="94"/>
      <c r="HA40" s="94"/>
      <c r="HB40" s="94"/>
      <c r="HC40" s="94"/>
      <c r="HD40" s="94"/>
      <c r="HE40" s="94"/>
      <c r="HF40" s="94"/>
      <c r="HG40" s="94"/>
      <c r="HH40" s="94"/>
      <c r="HI40" s="94"/>
      <c r="HJ40" s="94"/>
      <c r="HK40" s="94"/>
      <c r="HL40" s="94"/>
      <c r="HM40" s="94"/>
      <c r="HN40" s="94"/>
      <c r="HO40" s="94"/>
      <c r="HP40" s="94"/>
      <c r="HQ40" s="94"/>
      <c r="HR40" s="94"/>
      <c r="HS40" s="94"/>
      <c r="HT40" s="94"/>
      <c r="HU40" s="94"/>
      <c r="HV40" s="94"/>
      <c r="HW40" s="94"/>
      <c r="HX40" s="94"/>
      <c r="HY40" s="94"/>
      <c r="HZ40" s="94"/>
      <c r="IA40" s="94"/>
      <c r="IB40" s="94"/>
      <c r="IC40" s="94"/>
      <c r="ID40" s="94"/>
      <c r="IE40" s="94"/>
      <c r="IF40" s="94"/>
      <c r="IG40" s="94"/>
      <c r="IH40" s="94"/>
      <c r="II40" s="94"/>
      <c r="IJ40" s="94"/>
      <c r="IK40" s="94"/>
      <c r="IL40" s="94"/>
      <c r="IM40" s="94"/>
      <c r="IN40" s="94"/>
      <c r="IO40" s="94"/>
      <c r="IP40" s="94"/>
      <c r="IQ40" s="94"/>
      <c r="IR40" s="94"/>
      <c r="IS40" s="94"/>
      <c r="IT40" s="94"/>
      <c r="IU40" s="94"/>
      <c r="IV40" s="94"/>
      <c r="IW40" s="94"/>
      <c r="IX40" s="94"/>
      <c r="IY40" s="94"/>
      <c r="IZ40" s="94"/>
      <c r="JA40" s="94"/>
      <c r="JB40" s="94"/>
      <c r="JC40" s="94"/>
      <c r="JD40" s="94"/>
      <c r="JE40" s="94"/>
      <c r="JF40" s="94"/>
      <c r="JG40" s="94"/>
      <c r="JH40" s="94"/>
      <c r="JI40" s="94"/>
      <c r="JJ40" s="94"/>
      <c r="JK40" s="94"/>
      <c r="JL40" s="94"/>
      <c r="JM40" s="94"/>
      <c r="JN40" s="94"/>
      <c r="JO40" s="94"/>
      <c r="JP40" s="94"/>
      <c r="JQ40" s="94"/>
      <c r="JR40" s="94"/>
      <c r="JS40" s="94"/>
      <c r="JT40" s="94"/>
      <c r="JU40" s="94"/>
      <c r="JV40" s="94"/>
      <c r="JW40" s="94"/>
      <c r="JX40" s="94"/>
      <c r="JY40" s="94"/>
      <c r="JZ40" s="94"/>
      <c r="KA40" s="94"/>
      <c r="KB40" s="94"/>
      <c r="KC40" s="94"/>
      <c r="KD40" s="94"/>
      <c r="KE40" s="94"/>
      <c r="KF40" s="94"/>
      <c r="KG40" s="94"/>
      <c r="KH40" s="94"/>
      <c r="KI40" s="94"/>
      <c r="KJ40" s="94"/>
      <c r="KK40" s="94"/>
      <c r="KL40" s="94"/>
      <c r="KM40" s="94"/>
      <c r="KN40" s="94"/>
      <c r="KO40" s="94"/>
      <c r="KP40" s="94"/>
      <c r="KQ40" s="94"/>
      <c r="KR40" s="94"/>
      <c r="KS40" s="94"/>
      <c r="KT40" s="94"/>
      <c r="KU40" s="94"/>
      <c r="KV40" s="94"/>
      <c r="KW40" s="94"/>
      <c r="KX40" s="94"/>
      <c r="KY40" s="94"/>
      <c r="KZ40" s="94"/>
      <c r="LA40" s="94"/>
      <c r="LB40" s="94"/>
      <c r="LC40" s="94"/>
      <c r="LD40" s="94"/>
      <c r="LE40" s="94"/>
      <c r="LF40" s="94"/>
      <c r="LG40" s="94"/>
      <c r="LH40" s="94"/>
      <c r="LI40" s="94"/>
      <c r="LJ40" s="94"/>
      <c r="LK40" s="94"/>
      <c r="LL40" s="94"/>
      <c r="LM40" s="94"/>
      <c r="LN40" s="94"/>
      <c r="LO40" s="94"/>
      <c r="LP40" s="94"/>
      <c r="LQ40" s="94"/>
      <c r="LR40" s="94"/>
      <c r="LS40" s="94"/>
      <c r="LT40" s="94"/>
      <c r="LU40" s="94"/>
      <c r="LV40" s="94"/>
      <c r="LW40" s="94"/>
      <c r="LX40" s="94"/>
      <c r="LY40" s="94"/>
      <c r="LZ40" s="94"/>
      <c r="MA40" s="94"/>
      <c r="MB40" s="94"/>
      <c r="MC40" s="94"/>
      <c r="MD40" s="94"/>
      <c r="ME40" s="94"/>
      <c r="MF40" s="94"/>
      <c r="MG40" s="94"/>
      <c r="MH40" s="94"/>
      <c r="MI40" s="94"/>
      <c r="MJ40" s="94"/>
      <c r="MK40" s="94"/>
      <c r="ML40" s="94"/>
      <c r="MM40" s="94"/>
      <c r="MN40" s="94"/>
      <c r="MO40" s="94"/>
      <c r="MP40" s="94"/>
      <c r="MQ40" s="94"/>
      <c r="MR40" s="94"/>
      <c r="MS40" s="94"/>
      <c r="MT40" s="94"/>
      <c r="MU40" s="94"/>
      <c r="MV40" s="94"/>
      <c r="MW40" s="94"/>
      <c r="MX40" s="94"/>
      <c r="MY40" s="94"/>
      <c r="MZ40" s="94"/>
      <c r="NA40" s="94"/>
      <c r="NB40" s="94"/>
      <c r="NC40" s="94"/>
      <c r="ND40" s="94"/>
      <c r="NE40" s="94"/>
      <c r="NF40" s="94"/>
      <c r="NG40" s="94"/>
      <c r="NH40" s="94"/>
      <c r="NI40" s="94"/>
      <c r="NJ40" s="94"/>
      <c r="NK40" s="94"/>
      <c r="NL40" s="94"/>
      <c r="NM40" s="94"/>
      <c r="NN40" s="94"/>
      <c r="NO40" s="94"/>
      <c r="NP40" s="94"/>
      <c r="NQ40" s="94"/>
      <c r="NR40" s="94"/>
      <c r="NS40" s="94"/>
      <c r="NT40" s="94"/>
      <c r="NU40" s="94"/>
      <c r="NV40" s="94"/>
      <c r="NW40" s="94"/>
      <c r="NX40" s="94"/>
      <c r="NY40" s="94"/>
      <c r="NZ40" s="94"/>
      <c r="OA40" s="94"/>
      <c r="OB40" s="94"/>
      <c r="OC40" s="94"/>
      <c r="OD40" s="94"/>
      <c r="OE40" s="94"/>
      <c r="OF40" s="94"/>
      <c r="OG40" s="94"/>
      <c r="OH40" s="94"/>
      <c r="OI40" s="94"/>
      <c r="OJ40" s="94"/>
      <c r="OK40" s="94"/>
      <c r="OL40" s="94"/>
      <c r="OM40" s="94"/>
      <c r="ON40" s="94"/>
      <c r="OO40" s="94"/>
      <c r="OP40" s="94"/>
      <c r="OQ40" s="94"/>
      <c r="OR40" s="94"/>
      <c r="OS40" s="94"/>
      <c r="OT40" s="94"/>
      <c r="OU40" s="94"/>
      <c r="OV40" s="94"/>
      <c r="OW40" s="94"/>
      <c r="OX40" s="94"/>
      <c r="OY40" s="94"/>
      <c r="OZ40" s="94"/>
      <c r="PA40" s="94"/>
      <c r="PB40" s="94"/>
      <c r="PC40" s="94"/>
      <c r="PD40" s="94"/>
      <c r="PE40" s="94"/>
      <c r="PF40" s="94"/>
      <c r="PG40" s="94"/>
      <c r="PH40" s="94"/>
      <c r="PI40" s="94"/>
      <c r="PJ40" s="94"/>
      <c r="PK40" s="94"/>
      <c r="PL40" s="94"/>
      <c r="PM40" s="94"/>
      <c r="PN40" s="94"/>
      <c r="PO40" s="94"/>
      <c r="PP40" s="94"/>
      <c r="PQ40" s="94"/>
      <c r="PR40" s="94"/>
      <c r="PS40" s="94"/>
      <c r="PT40" s="94"/>
      <c r="PU40" s="94"/>
      <c r="PV40" s="94"/>
      <c r="PW40" s="94"/>
      <c r="PX40" s="94"/>
      <c r="PY40" s="94"/>
      <c r="PZ40" s="94"/>
      <c r="QA40" s="94"/>
      <c r="QB40" s="94"/>
      <c r="QC40" s="94"/>
      <c r="QD40" s="94"/>
      <c r="QE40" s="94"/>
      <c r="QF40" s="94"/>
      <c r="QG40" s="94"/>
      <c r="QH40" s="94"/>
      <c r="QI40" s="94"/>
      <c r="QJ40" s="94"/>
      <c r="QK40" s="94"/>
      <c r="QL40" s="94"/>
      <c r="QM40" s="94"/>
      <c r="QN40" s="94"/>
      <c r="QO40" s="94"/>
      <c r="QP40" s="94"/>
      <c r="QQ40" s="94"/>
      <c r="QR40" s="94"/>
      <c r="QS40" s="94"/>
      <c r="QT40" s="94"/>
      <c r="QU40" s="94"/>
      <c r="QV40" s="94"/>
      <c r="QW40" s="94"/>
      <c r="QX40" s="94"/>
      <c r="QY40" s="94"/>
      <c r="QZ40" s="94"/>
      <c r="RA40" s="94"/>
      <c r="RB40" s="94"/>
      <c r="RC40" s="94"/>
      <c r="RD40" s="94"/>
      <c r="RE40" s="94"/>
      <c r="RF40" s="94"/>
      <c r="RG40" s="94"/>
      <c r="RH40" s="94"/>
      <c r="RI40" s="94"/>
      <c r="RJ40" s="94"/>
      <c r="RK40" s="94"/>
      <c r="RL40" s="94"/>
      <c r="RM40" s="94"/>
      <c r="RN40" s="94"/>
      <c r="RO40" s="94"/>
      <c r="RP40" s="94"/>
      <c r="RQ40" s="94"/>
      <c r="RR40" s="94"/>
      <c r="RS40" s="94"/>
      <c r="RT40" s="94"/>
      <c r="RU40" s="94"/>
      <c r="RV40" s="94"/>
      <c r="RW40" s="94"/>
      <c r="RX40" s="94"/>
      <c r="RY40" s="94"/>
      <c r="RZ40" s="94"/>
      <c r="SA40" s="94"/>
      <c r="SB40" s="94"/>
      <c r="SC40" s="94"/>
      <c r="SD40" s="94"/>
      <c r="SE40" s="94"/>
      <c r="SF40" s="94"/>
      <c r="SG40" s="94"/>
      <c r="SH40" s="94"/>
      <c r="SI40" s="94"/>
      <c r="SJ40" s="94"/>
      <c r="SK40" s="94"/>
      <c r="SL40" s="94"/>
      <c r="SM40" s="94"/>
      <c r="SN40" s="94"/>
      <c r="SO40" s="94"/>
      <c r="SP40" s="94"/>
      <c r="SQ40" s="94"/>
      <c r="SR40" s="94"/>
      <c r="SS40" s="94"/>
      <c r="ST40" s="94"/>
      <c r="SU40" s="94"/>
    </row>
    <row r="41" spans="1:515" s="15" customFormat="1" ht="15" customHeight="1">
      <c r="A41" s="237" t="s">
        <v>73</v>
      </c>
      <c r="B41" s="572" t="s">
        <v>314</v>
      </c>
      <c r="C41" s="572"/>
      <c r="D41" s="572"/>
      <c r="E41" s="572"/>
      <c r="F41" s="572"/>
      <c r="G41" s="572"/>
      <c r="H41" s="572"/>
      <c r="I41" s="572"/>
      <c r="J41" s="572"/>
      <c r="K41" s="572"/>
      <c r="L41" s="572"/>
      <c r="M41" s="572"/>
      <c r="N41" s="572"/>
      <c r="O41" s="572"/>
      <c r="P41" s="572"/>
      <c r="Q41" s="150"/>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c r="DC41" s="94"/>
      <c r="DD41" s="94"/>
      <c r="DE41" s="94"/>
      <c r="DF41" s="94"/>
      <c r="DG41" s="94"/>
      <c r="DH41" s="94"/>
      <c r="DI41" s="94"/>
      <c r="DJ41" s="94"/>
      <c r="DK41" s="94"/>
      <c r="DL41" s="94"/>
      <c r="DM41" s="94"/>
      <c r="DN41" s="94"/>
      <c r="DO41" s="94"/>
      <c r="DP41" s="94"/>
      <c r="DQ41" s="94"/>
      <c r="DR41" s="94"/>
      <c r="DS41" s="94"/>
      <c r="DT41" s="94"/>
      <c r="DU41" s="94"/>
      <c r="DV41" s="94"/>
      <c r="DW41" s="94"/>
      <c r="DX41" s="94"/>
      <c r="DY41" s="94"/>
      <c r="DZ41" s="94"/>
      <c r="EA41" s="94"/>
      <c r="EB41" s="94"/>
      <c r="EC41" s="94"/>
      <c r="ED41" s="94"/>
      <c r="EE41" s="94"/>
      <c r="EF41" s="94"/>
      <c r="EG41" s="94"/>
      <c r="EH41" s="94"/>
      <c r="EI41" s="94"/>
      <c r="EJ41" s="94"/>
      <c r="EK41" s="94"/>
      <c r="EL41" s="94"/>
      <c r="EM41" s="94"/>
      <c r="EN41" s="94"/>
      <c r="EO41" s="94"/>
      <c r="EP41" s="94"/>
      <c r="EQ41" s="94"/>
      <c r="ER41" s="94"/>
      <c r="ES41" s="94"/>
      <c r="ET41" s="94"/>
      <c r="EU41" s="94"/>
      <c r="EV41" s="94"/>
      <c r="EW41" s="94"/>
      <c r="EX41" s="94"/>
      <c r="EY41" s="94"/>
      <c r="EZ41" s="94"/>
      <c r="FA41" s="94"/>
      <c r="FB41" s="94"/>
      <c r="FC41" s="94"/>
      <c r="FD41" s="94"/>
      <c r="FE41" s="94"/>
      <c r="FF41" s="94"/>
      <c r="FG41" s="94"/>
      <c r="FH41" s="94"/>
      <c r="FI41" s="94"/>
      <c r="FJ41" s="94"/>
      <c r="FK41" s="94"/>
      <c r="FL41" s="94"/>
      <c r="FM41" s="94"/>
      <c r="FN41" s="94"/>
      <c r="FO41" s="94"/>
      <c r="FP41" s="94"/>
      <c r="FQ41" s="94"/>
      <c r="FR41" s="94"/>
      <c r="FS41" s="94"/>
      <c r="FT41" s="94"/>
      <c r="FU41" s="94"/>
      <c r="FV41" s="94"/>
      <c r="FW41" s="94"/>
      <c r="FX41" s="94"/>
      <c r="FY41" s="94"/>
      <c r="FZ41" s="94"/>
      <c r="GA41" s="94"/>
      <c r="GB41" s="94"/>
      <c r="GC41" s="94"/>
      <c r="GD41" s="94"/>
      <c r="GE41" s="94"/>
      <c r="GF41" s="94"/>
      <c r="GG41" s="94"/>
      <c r="GH41" s="94"/>
      <c r="GI41" s="94"/>
      <c r="GJ41" s="94"/>
      <c r="GK41" s="94"/>
      <c r="GL41" s="94"/>
      <c r="GM41" s="94"/>
      <c r="GN41" s="94"/>
      <c r="GO41" s="94"/>
      <c r="GP41" s="94"/>
      <c r="GQ41" s="94"/>
      <c r="GR41" s="94"/>
      <c r="GS41" s="94"/>
      <c r="GT41" s="94"/>
      <c r="GU41" s="94"/>
      <c r="GV41" s="94"/>
      <c r="GW41" s="94"/>
      <c r="GX41" s="94"/>
      <c r="GY41" s="94"/>
      <c r="GZ41" s="94"/>
      <c r="HA41" s="94"/>
      <c r="HB41" s="94"/>
      <c r="HC41" s="94"/>
      <c r="HD41" s="94"/>
      <c r="HE41" s="94"/>
      <c r="HF41" s="94"/>
      <c r="HG41" s="94"/>
      <c r="HH41" s="94"/>
      <c r="HI41" s="94"/>
      <c r="HJ41" s="94"/>
      <c r="HK41" s="94"/>
      <c r="HL41" s="94"/>
      <c r="HM41" s="94"/>
      <c r="HN41" s="94"/>
      <c r="HO41" s="94"/>
      <c r="HP41" s="94"/>
      <c r="HQ41" s="94"/>
      <c r="HR41" s="94"/>
      <c r="HS41" s="94"/>
      <c r="HT41" s="94"/>
      <c r="HU41" s="94"/>
      <c r="HV41" s="94"/>
      <c r="HW41" s="94"/>
      <c r="HX41" s="94"/>
      <c r="HY41" s="94"/>
      <c r="HZ41" s="94"/>
      <c r="IA41" s="94"/>
      <c r="IB41" s="94"/>
      <c r="IC41" s="94"/>
      <c r="ID41" s="94"/>
      <c r="IE41" s="94"/>
      <c r="IF41" s="94"/>
      <c r="IG41" s="94"/>
      <c r="IH41" s="94"/>
      <c r="II41" s="94"/>
      <c r="IJ41" s="94"/>
      <c r="IK41" s="94"/>
      <c r="IL41" s="94"/>
      <c r="IM41" s="94"/>
      <c r="IN41" s="94"/>
      <c r="IO41" s="94"/>
      <c r="IP41" s="94"/>
      <c r="IQ41" s="94"/>
      <c r="IR41" s="94"/>
      <c r="IS41" s="94"/>
      <c r="IT41" s="94"/>
      <c r="IU41" s="94"/>
      <c r="IV41" s="94"/>
      <c r="IW41" s="94"/>
      <c r="IX41" s="94"/>
      <c r="IY41" s="94"/>
      <c r="IZ41" s="94"/>
      <c r="JA41" s="94"/>
      <c r="JB41" s="94"/>
      <c r="JC41" s="94"/>
      <c r="JD41" s="94"/>
      <c r="JE41" s="94"/>
      <c r="JF41" s="94"/>
      <c r="JG41" s="94"/>
      <c r="JH41" s="94"/>
      <c r="JI41" s="94"/>
      <c r="JJ41" s="94"/>
      <c r="JK41" s="94"/>
      <c r="JL41" s="94"/>
      <c r="JM41" s="94"/>
      <c r="JN41" s="94"/>
      <c r="JO41" s="94"/>
      <c r="JP41" s="94"/>
      <c r="JQ41" s="94"/>
      <c r="JR41" s="94"/>
      <c r="JS41" s="94"/>
      <c r="JT41" s="94"/>
      <c r="JU41" s="94"/>
      <c r="JV41" s="94"/>
      <c r="JW41" s="94"/>
      <c r="JX41" s="94"/>
      <c r="JY41" s="94"/>
      <c r="JZ41" s="94"/>
      <c r="KA41" s="94"/>
      <c r="KB41" s="94"/>
      <c r="KC41" s="94"/>
      <c r="KD41" s="94"/>
      <c r="KE41" s="94"/>
      <c r="KF41" s="94"/>
      <c r="KG41" s="94"/>
      <c r="KH41" s="94"/>
      <c r="KI41" s="94"/>
      <c r="KJ41" s="94"/>
      <c r="KK41" s="94"/>
      <c r="KL41" s="94"/>
      <c r="KM41" s="94"/>
      <c r="KN41" s="94"/>
      <c r="KO41" s="94"/>
      <c r="KP41" s="94"/>
      <c r="KQ41" s="94"/>
      <c r="KR41" s="94"/>
      <c r="KS41" s="94"/>
      <c r="KT41" s="94"/>
      <c r="KU41" s="94"/>
      <c r="KV41" s="94"/>
      <c r="KW41" s="94"/>
      <c r="KX41" s="94"/>
      <c r="KY41" s="94"/>
      <c r="KZ41" s="94"/>
      <c r="LA41" s="94"/>
      <c r="LB41" s="94"/>
      <c r="LC41" s="94"/>
      <c r="LD41" s="94"/>
      <c r="LE41" s="94"/>
      <c r="LF41" s="94"/>
      <c r="LG41" s="94"/>
      <c r="LH41" s="94"/>
      <c r="LI41" s="94"/>
      <c r="LJ41" s="94"/>
      <c r="LK41" s="94"/>
      <c r="LL41" s="94"/>
      <c r="LM41" s="94"/>
      <c r="LN41" s="94"/>
      <c r="LO41" s="94"/>
      <c r="LP41" s="94"/>
      <c r="LQ41" s="94"/>
      <c r="LR41" s="94"/>
      <c r="LS41" s="94"/>
      <c r="LT41" s="94"/>
      <c r="LU41" s="94"/>
      <c r="LV41" s="94"/>
      <c r="LW41" s="94"/>
      <c r="LX41" s="94"/>
      <c r="LY41" s="94"/>
      <c r="LZ41" s="94"/>
      <c r="MA41" s="94"/>
      <c r="MB41" s="94"/>
      <c r="MC41" s="94"/>
      <c r="MD41" s="94"/>
      <c r="ME41" s="94"/>
      <c r="MF41" s="94"/>
      <c r="MG41" s="94"/>
      <c r="MH41" s="94"/>
      <c r="MI41" s="94"/>
      <c r="MJ41" s="94"/>
      <c r="MK41" s="94"/>
      <c r="ML41" s="94"/>
      <c r="MM41" s="94"/>
      <c r="MN41" s="94"/>
      <c r="MO41" s="94"/>
      <c r="MP41" s="94"/>
      <c r="MQ41" s="94"/>
      <c r="MR41" s="94"/>
      <c r="MS41" s="94"/>
      <c r="MT41" s="94"/>
      <c r="MU41" s="94"/>
      <c r="MV41" s="94"/>
      <c r="MW41" s="94"/>
      <c r="MX41" s="94"/>
      <c r="MY41" s="94"/>
      <c r="MZ41" s="94"/>
      <c r="NA41" s="94"/>
      <c r="NB41" s="94"/>
      <c r="NC41" s="94"/>
      <c r="ND41" s="94"/>
      <c r="NE41" s="94"/>
      <c r="NF41" s="94"/>
      <c r="NG41" s="94"/>
      <c r="NH41" s="94"/>
      <c r="NI41" s="94"/>
      <c r="NJ41" s="94"/>
      <c r="NK41" s="94"/>
      <c r="NL41" s="94"/>
      <c r="NM41" s="94"/>
      <c r="NN41" s="94"/>
      <c r="NO41" s="94"/>
      <c r="NP41" s="94"/>
      <c r="NQ41" s="94"/>
      <c r="NR41" s="94"/>
      <c r="NS41" s="94"/>
      <c r="NT41" s="94"/>
      <c r="NU41" s="94"/>
      <c r="NV41" s="94"/>
      <c r="NW41" s="94"/>
      <c r="NX41" s="94"/>
      <c r="NY41" s="94"/>
      <c r="NZ41" s="94"/>
      <c r="OA41" s="94"/>
      <c r="OB41" s="94"/>
      <c r="OC41" s="94"/>
      <c r="OD41" s="94"/>
      <c r="OE41" s="94"/>
      <c r="OF41" s="94"/>
      <c r="OG41" s="94"/>
      <c r="OH41" s="94"/>
      <c r="OI41" s="94"/>
      <c r="OJ41" s="94"/>
      <c r="OK41" s="94"/>
      <c r="OL41" s="94"/>
      <c r="OM41" s="94"/>
      <c r="ON41" s="94"/>
      <c r="OO41" s="94"/>
      <c r="OP41" s="94"/>
      <c r="OQ41" s="94"/>
      <c r="OR41" s="94"/>
      <c r="OS41" s="94"/>
      <c r="OT41" s="94"/>
      <c r="OU41" s="94"/>
      <c r="OV41" s="94"/>
      <c r="OW41" s="94"/>
      <c r="OX41" s="94"/>
      <c r="OY41" s="94"/>
      <c r="OZ41" s="94"/>
      <c r="PA41" s="94"/>
      <c r="PB41" s="94"/>
      <c r="PC41" s="94"/>
      <c r="PD41" s="94"/>
      <c r="PE41" s="94"/>
      <c r="PF41" s="94"/>
      <c r="PG41" s="94"/>
      <c r="PH41" s="94"/>
      <c r="PI41" s="94"/>
      <c r="PJ41" s="94"/>
      <c r="PK41" s="94"/>
      <c r="PL41" s="94"/>
      <c r="PM41" s="94"/>
      <c r="PN41" s="94"/>
      <c r="PO41" s="94"/>
      <c r="PP41" s="94"/>
      <c r="PQ41" s="94"/>
      <c r="PR41" s="94"/>
      <c r="PS41" s="94"/>
      <c r="PT41" s="94"/>
      <c r="PU41" s="94"/>
      <c r="PV41" s="94"/>
      <c r="PW41" s="94"/>
      <c r="PX41" s="94"/>
      <c r="PY41" s="94"/>
      <c r="PZ41" s="94"/>
      <c r="QA41" s="94"/>
      <c r="QB41" s="94"/>
      <c r="QC41" s="94"/>
      <c r="QD41" s="94"/>
      <c r="QE41" s="94"/>
      <c r="QF41" s="94"/>
      <c r="QG41" s="94"/>
      <c r="QH41" s="94"/>
      <c r="QI41" s="94"/>
      <c r="QJ41" s="94"/>
      <c r="QK41" s="94"/>
      <c r="QL41" s="94"/>
      <c r="QM41" s="94"/>
      <c r="QN41" s="94"/>
      <c r="QO41" s="94"/>
      <c r="QP41" s="94"/>
      <c r="QQ41" s="94"/>
      <c r="QR41" s="94"/>
      <c r="QS41" s="94"/>
      <c r="QT41" s="94"/>
      <c r="QU41" s="94"/>
      <c r="QV41" s="94"/>
      <c r="QW41" s="94"/>
      <c r="QX41" s="94"/>
      <c r="QY41" s="94"/>
      <c r="QZ41" s="94"/>
      <c r="RA41" s="94"/>
      <c r="RB41" s="94"/>
      <c r="RC41" s="94"/>
      <c r="RD41" s="94"/>
      <c r="RE41" s="94"/>
      <c r="RF41" s="94"/>
      <c r="RG41" s="94"/>
      <c r="RH41" s="94"/>
      <c r="RI41" s="94"/>
      <c r="RJ41" s="94"/>
      <c r="RK41" s="94"/>
      <c r="RL41" s="94"/>
      <c r="RM41" s="94"/>
      <c r="RN41" s="94"/>
      <c r="RO41" s="94"/>
      <c r="RP41" s="94"/>
      <c r="RQ41" s="94"/>
      <c r="RR41" s="94"/>
      <c r="RS41" s="94"/>
      <c r="RT41" s="94"/>
      <c r="RU41" s="94"/>
      <c r="RV41" s="94"/>
      <c r="RW41" s="94"/>
      <c r="RX41" s="94"/>
      <c r="RY41" s="94"/>
      <c r="RZ41" s="94"/>
      <c r="SA41" s="94"/>
      <c r="SB41" s="94"/>
      <c r="SC41" s="94"/>
      <c r="SD41" s="94"/>
      <c r="SE41" s="94"/>
      <c r="SF41" s="94"/>
      <c r="SG41" s="94"/>
      <c r="SH41" s="94"/>
      <c r="SI41" s="94"/>
      <c r="SJ41" s="94"/>
      <c r="SK41" s="94"/>
      <c r="SL41" s="94"/>
      <c r="SM41" s="94"/>
      <c r="SN41" s="94"/>
      <c r="SO41" s="94"/>
      <c r="SP41" s="94"/>
      <c r="SQ41" s="94"/>
      <c r="SR41" s="94"/>
      <c r="SS41" s="94"/>
      <c r="ST41" s="94"/>
      <c r="SU41" s="94"/>
    </row>
    <row r="42" spans="1:515" s="15" customFormat="1" ht="8.1" customHeight="1">
      <c r="A42" s="48"/>
      <c r="B42" s="38"/>
      <c r="C42" s="38"/>
      <c r="D42" s="38"/>
      <c r="E42" s="38"/>
      <c r="F42" s="38"/>
      <c r="G42" s="38"/>
      <c r="H42" s="38"/>
      <c r="I42" s="38"/>
      <c r="J42" s="38"/>
      <c r="K42" s="38"/>
      <c r="L42" s="38"/>
      <c r="M42" s="38"/>
      <c r="N42" s="38"/>
      <c r="O42" s="38"/>
      <c r="P42" s="38"/>
      <c r="Q42" s="151"/>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c r="FY42" s="94"/>
      <c r="FZ42" s="94"/>
      <c r="GA42" s="94"/>
      <c r="GB42" s="94"/>
      <c r="GC42" s="94"/>
      <c r="GD42" s="94"/>
      <c r="GE42" s="94"/>
      <c r="GF42" s="94"/>
      <c r="GG42" s="94"/>
      <c r="GH42" s="94"/>
      <c r="GI42" s="94"/>
      <c r="GJ42" s="94"/>
      <c r="GK42" s="94"/>
      <c r="GL42" s="94"/>
      <c r="GM42" s="94"/>
      <c r="GN42" s="94"/>
      <c r="GO42" s="94"/>
      <c r="GP42" s="94"/>
      <c r="GQ42" s="94"/>
      <c r="GR42" s="94"/>
      <c r="GS42" s="94"/>
      <c r="GT42" s="94"/>
      <c r="GU42" s="94"/>
      <c r="GV42" s="94"/>
      <c r="GW42" s="94"/>
      <c r="GX42" s="94"/>
      <c r="GY42" s="94"/>
      <c r="GZ42" s="94"/>
      <c r="HA42" s="94"/>
      <c r="HB42" s="94"/>
      <c r="HC42" s="94"/>
      <c r="HD42" s="94"/>
      <c r="HE42" s="94"/>
      <c r="HF42" s="94"/>
      <c r="HG42" s="94"/>
      <c r="HH42" s="94"/>
      <c r="HI42" s="94"/>
      <c r="HJ42" s="94"/>
      <c r="HK42" s="94"/>
      <c r="HL42" s="94"/>
      <c r="HM42" s="94"/>
      <c r="HN42" s="94"/>
      <c r="HO42" s="94"/>
      <c r="HP42" s="94"/>
      <c r="HQ42" s="94"/>
      <c r="HR42" s="94"/>
      <c r="HS42" s="94"/>
      <c r="HT42" s="94"/>
      <c r="HU42" s="94"/>
      <c r="HV42" s="94"/>
      <c r="HW42" s="94"/>
      <c r="HX42" s="94"/>
      <c r="HY42" s="94"/>
      <c r="HZ42" s="94"/>
      <c r="IA42" s="94"/>
      <c r="IB42" s="94"/>
      <c r="IC42" s="94"/>
      <c r="ID42" s="94"/>
      <c r="IE42" s="94"/>
      <c r="IF42" s="94"/>
      <c r="IG42" s="94"/>
      <c r="IH42" s="94"/>
      <c r="II42" s="94"/>
      <c r="IJ42" s="94"/>
      <c r="IK42" s="94"/>
      <c r="IL42" s="94"/>
      <c r="IM42" s="94"/>
      <c r="IN42" s="94"/>
      <c r="IO42" s="94"/>
      <c r="IP42" s="94"/>
      <c r="IQ42" s="94"/>
      <c r="IR42" s="94"/>
      <c r="IS42" s="94"/>
      <c r="IT42" s="94"/>
      <c r="IU42" s="94"/>
      <c r="IV42" s="94"/>
      <c r="IW42" s="94"/>
      <c r="IX42" s="94"/>
      <c r="IY42" s="94"/>
      <c r="IZ42" s="94"/>
      <c r="JA42" s="94"/>
      <c r="JB42" s="94"/>
      <c r="JC42" s="94"/>
      <c r="JD42" s="94"/>
      <c r="JE42" s="94"/>
      <c r="JF42" s="94"/>
      <c r="JG42" s="94"/>
      <c r="JH42" s="94"/>
      <c r="JI42" s="94"/>
      <c r="JJ42" s="94"/>
      <c r="JK42" s="94"/>
      <c r="JL42" s="94"/>
      <c r="JM42" s="94"/>
      <c r="JN42" s="94"/>
      <c r="JO42" s="94"/>
      <c r="JP42" s="94"/>
      <c r="JQ42" s="94"/>
      <c r="JR42" s="94"/>
      <c r="JS42" s="94"/>
      <c r="JT42" s="94"/>
      <c r="JU42" s="94"/>
      <c r="JV42" s="94"/>
      <c r="JW42" s="94"/>
      <c r="JX42" s="94"/>
      <c r="JY42" s="94"/>
      <c r="JZ42" s="94"/>
      <c r="KA42" s="94"/>
      <c r="KB42" s="94"/>
      <c r="KC42" s="94"/>
      <c r="KD42" s="94"/>
      <c r="KE42" s="94"/>
      <c r="KF42" s="94"/>
      <c r="KG42" s="94"/>
      <c r="KH42" s="94"/>
      <c r="KI42" s="94"/>
      <c r="KJ42" s="94"/>
      <c r="KK42" s="94"/>
      <c r="KL42" s="94"/>
      <c r="KM42" s="94"/>
      <c r="KN42" s="94"/>
      <c r="KO42" s="94"/>
      <c r="KP42" s="94"/>
      <c r="KQ42" s="94"/>
      <c r="KR42" s="94"/>
      <c r="KS42" s="94"/>
      <c r="KT42" s="94"/>
      <c r="KU42" s="94"/>
      <c r="KV42" s="94"/>
      <c r="KW42" s="94"/>
      <c r="KX42" s="94"/>
      <c r="KY42" s="94"/>
      <c r="KZ42" s="94"/>
      <c r="LA42" s="94"/>
      <c r="LB42" s="94"/>
      <c r="LC42" s="94"/>
      <c r="LD42" s="94"/>
      <c r="LE42" s="94"/>
      <c r="LF42" s="94"/>
      <c r="LG42" s="94"/>
      <c r="LH42" s="94"/>
      <c r="LI42" s="94"/>
      <c r="LJ42" s="94"/>
      <c r="LK42" s="94"/>
      <c r="LL42" s="94"/>
      <c r="LM42" s="94"/>
      <c r="LN42" s="94"/>
      <c r="LO42" s="94"/>
      <c r="LP42" s="94"/>
      <c r="LQ42" s="94"/>
      <c r="LR42" s="94"/>
      <c r="LS42" s="94"/>
      <c r="LT42" s="94"/>
      <c r="LU42" s="94"/>
      <c r="LV42" s="94"/>
      <c r="LW42" s="94"/>
      <c r="LX42" s="94"/>
      <c r="LY42" s="94"/>
      <c r="LZ42" s="94"/>
      <c r="MA42" s="94"/>
      <c r="MB42" s="94"/>
      <c r="MC42" s="94"/>
      <c r="MD42" s="94"/>
      <c r="ME42" s="94"/>
      <c r="MF42" s="94"/>
      <c r="MG42" s="94"/>
      <c r="MH42" s="94"/>
      <c r="MI42" s="94"/>
      <c r="MJ42" s="94"/>
      <c r="MK42" s="94"/>
      <c r="ML42" s="94"/>
      <c r="MM42" s="94"/>
      <c r="MN42" s="94"/>
      <c r="MO42" s="94"/>
      <c r="MP42" s="94"/>
      <c r="MQ42" s="94"/>
      <c r="MR42" s="94"/>
      <c r="MS42" s="94"/>
      <c r="MT42" s="94"/>
      <c r="MU42" s="94"/>
      <c r="MV42" s="94"/>
      <c r="MW42" s="94"/>
      <c r="MX42" s="94"/>
      <c r="MY42" s="94"/>
      <c r="MZ42" s="94"/>
      <c r="NA42" s="94"/>
      <c r="NB42" s="94"/>
      <c r="NC42" s="94"/>
      <c r="ND42" s="94"/>
      <c r="NE42" s="94"/>
      <c r="NF42" s="94"/>
      <c r="NG42" s="94"/>
      <c r="NH42" s="94"/>
      <c r="NI42" s="94"/>
      <c r="NJ42" s="94"/>
      <c r="NK42" s="94"/>
      <c r="NL42" s="94"/>
      <c r="NM42" s="94"/>
      <c r="NN42" s="94"/>
      <c r="NO42" s="94"/>
      <c r="NP42" s="94"/>
      <c r="NQ42" s="94"/>
      <c r="NR42" s="94"/>
      <c r="NS42" s="94"/>
      <c r="NT42" s="94"/>
      <c r="NU42" s="94"/>
      <c r="NV42" s="94"/>
      <c r="NW42" s="94"/>
      <c r="NX42" s="94"/>
      <c r="NY42" s="94"/>
      <c r="NZ42" s="94"/>
      <c r="OA42" s="94"/>
      <c r="OB42" s="94"/>
      <c r="OC42" s="94"/>
      <c r="OD42" s="94"/>
      <c r="OE42" s="94"/>
      <c r="OF42" s="94"/>
      <c r="OG42" s="94"/>
      <c r="OH42" s="94"/>
      <c r="OI42" s="94"/>
      <c r="OJ42" s="94"/>
      <c r="OK42" s="94"/>
      <c r="OL42" s="94"/>
      <c r="OM42" s="94"/>
      <c r="ON42" s="94"/>
      <c r="OO42" s="94"/>
      <c r="OP42" s="94"/>
      <c r="OQ42" s="94"/>
      <c r="OR42" s="94"/>
      <c r="OS42" s="94"/>
      <c r="OT42" s="94"/>
      <c r="OU42" s="94"/>
      <c r="OV42" s="94"/>
      <c r="OW42" s="94"/>
      <c r="OX42" s="94"/>
      <c r="OY42" s="94"/>
      <c r="OZ42" s="94"/>
      <c r="PA42" s="94"/>
      <c r="PB42" s="94"/>
      <c r="PC42" s="94"/>
      <c r="PD42" s="94"/>
      <c r="PE42" s="94"/>
      <c r="PF42" s="94"/>
      <c r="PG42" s="94"/>
      <c r="PH42" s="94"/>
      <c r="PI42" s="94"/>
      <c r="PJ42" s="94"/>
      <c r="PK42" s="94"/>
      <c r="PL42" s="94"/>
      <c r="PM42" s="94"/>
      <c r="PN42" s="94"/>
      <c r="PO42" s="94"/>
      <c r="PP42" s="94"/>
      <c r="PQ42" s="94"/>
      <c r="PR42" s="94"/>
      <c r="PS42" s="94"/>
      <c r="PT42" s="94"/>
      <c r="PU42" s="94"/>
      <c r="PV42" s="94"/>
      <c r="PW42" s="94"/>
      <c r="PX42" s="94"/>
      <c r="PY42" s="94"/>
      <c r="PZ42" s="94"/>
      <c r="QA42" s="94"/>
      <c r="QB42" s="94"/>
      <c r="QC42" s="94"/>
      <c r="QD42" s="94"/>
      <c r="QE42" s="94"/>
      <c r="QF42" s="94"/>
      <c r="QG42" s="94"/>
      <c r="QH42" s="94"/>
      <c r="QI42" s="94"/>
      <c r="QJ42" s="94"/>
      <c r="QK42" s="94"/>
      <c r="QL42" s="94"/>
      <c r="QM42" s="94"/>
      <c r="QN42" s="94"/>
      <c r="QO42" s="94"/>
      <c r="QP42" s="94"/>
      <c r="QQ42" s="94"/>
      <c r="QR42" s="94"/>
      <c r="QS42" s="94"/>
      <c r="QT42" s="94"/>
      <c r="QU42" s="94"/>
      <c r="QV42" s="94"/>
      <c r="QW42" s="94"/>
      <c r="QX42" s="94"/>
      <c r="QY42" s="94"/>
      <c r="QZ42" s="94"/>
      <c r="RA42" s="94"/>
      <c r="RB42" s="94"/>
      <c r="RC42" s="94"/>
      <c r="RD42" s="94"/>
      <c r="RE42" s="94"/>
      <c r="RF42" s="94"/>
      <c r="RG42" s="94"/>
      <c r="RH42" s="94"/>
      <c r="RI42" s="94"/>
      <c r="RJ42" s="94"/>
      <c r="RK42" s="94"/>
      <c r="RL42" s="94"/>
      <c r="RM42" s="94"/>
      <c r="RN42" s="94"/>
      <c r="RO42" s="94"/>
      <c r="RP42" s="94"/>
      <c r="RQ42" s="94"/>
      <c r="RR42" s="94"/>
      <c r="RS42" s="94"/>
      <c r="RT42" s="94"/>
      <c r="RU42" s="94"/>
      <c r="RV42" s="94"/>
      <c r="RW42" s="94"/>
      <c r="RX42" s="94"/>
      <c r="RY42" s="94"/>
      <c r="RZ42" s="94"/>
      <c r="SA42" s="94"/>
      <c r="SB42" s="94"/>
      <c r="SC42" s="94"/>
      <c r="SD42" s="94"/>
      <c r="SE42" s="94"/>
      <c r="SF42" s="94"/>
      <c r="SG42" s="94"/>
      <c r="SH42" s="94"/>
      <c r="SI42" s="94"/>
      <c r="SJ42" s="94"/>
      <c r="SK42" s="94"/>
      <c r="SL42" s="94"/>
      <c r="SM42" s="94"/>
      <c r="SN42" s="94"/>
      <c r="SO42" s="94"/>
      <c r="SP42" s="94"/>
      <c r="SQ42" s="94"/>
      <c r="SR42" s="94"/>
      <c r="SS42" s="94"/>
      <c r="ST42" s="94"/>
      <c r="SU42" s="94"/>
    </row>
    <row r="43" spans="1:515" s="15" customFormat="1" ht="15" customHeight="1">
      <c r="A43" s="48"/>
      <c r="B43" s="564"/>
      <c r="C43" s="564"/>
      <c r="D43" s="564"/>
      <c r="E43" s="564"/>
      <c r="F43" s="564"/>
      <c r="G43" s="564"/>
      <c r="H43" s="564"/>
      <c r="I43" s="564"/>
      <c r="J43" s="564"/>
      <c r="K43" s="564"/>
      <c r="L43" s="564"/>
      <c r="M43" s="564"/>
      <c r="N43" s="564"/>
      <c r="O43" s="564"/>
      <c r="P43" s="564"/>
      <c r="Q43" s="150"/>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c r="DG43" s="94"/>
      <c r="DH43" s="94"/>
      <c r="DI43" s="94"/>
      <c r="DJ43" s="94"/>
      <c r="DK43" s="94"/>
      <c r="DL43" s="94"/>
      <c r="DM43" s="94"/>
      <c r="DN43" s="94"/>
      <c r="DO43" s="94"/>
      <c r="DP43" s="94"/>
      <c r="DQ43" s="94"/>
      <c r="DR43" s="94"/>
      <c r="DS43" s="94"/>
      <c r="DT43" s="94"/>
      <c r="DU43" s="94"/>
      <c r="DV43" s="94"/>
      <c r="DW43" s="94"/>
      <c r="DX43" s="94"/>
      <c r="DY43" s="94"/>
      <c r="DZ43" s="94"/>
      <c r="EA43" s="94"/>
      <c r="EB43" s="94"/>
      <c r="EC43" s="94"/>
      <c r="ED43" s="94"/>
      <c r="EE43" s="94"/>
      <c r="EF43" s="94"/>
      <c r="EG43" s="94"/>
      <c r="EH43" s="94"/>
      <c r="EI43" s="94"/>
      <c r="EJ43" s="94"/>
      <c r="EK43" s="94"/>
      <c r="EL43" s="94"/>
      <c r="EM43" s="94"/>
      <c r="EN43" s="94"/>
      <c r="EO43" s="94"/>
      <c r="EP43" s="94"/>
      <c r="EQ43" s="94"/>
      <c r="ER43" s="94"/>
      <c r="ES43" s="94"/>
      <c r="ET43" s="94"/>
      <c r="EU43" s="94"/>
      <c r="EV43" s="94"/>
      <c r="EW43" s="94"/>
      <c r="EX43" s="94"/>
      <c r="EY43" s="94"/>
      <c r="EZ43" s="94"/>
      <c r="FA43" s="94"/>
      <c r="FB43" s="94"/>
      <c r="FC43" s="94"/>
      <c r="FD43" s="94"/>
      <c r="FE43" s="94"/>
      <c r="FF43" s="94"/>
      <c r="FG43" s="94"/>
      <c r="FH43" s="94"/>
      <c r="FI43" s="94"/>
      <c r="FJ43" s="94"/>
      <c r="FK43" s="94"/>
      <c r="FL43" s="94"/>
      <c r="FM43" s="94"/>
      <c r="FN43" s="94"/>
      <c r="FO43" s="94"/>
      <c r="FP43" s="94"/>
      <c r="FQ43" s="94"/>
      <c r="FR43" s="94"/>
      <c r="FS43" s="94"/>
      <c r="FT43" s="94"/>
      <c r="FU43" s="94"/>
      <c r="FV43" s="94"/>
      <c r="FW43" s="94"/>
      <c r="FX43" s="94"/>
      <c r="FY43" s="94"/>
      <c r="FZ43" s="94"/>
      <c r="GA43" s="94"/>
      <c r="GB43" s="94"/>
      <c r="GC43" s="94"/>
      <c r="GD43" s="94"/>
      <c r="GE43" s="94"/>
      <c r="GF43" s="94"/>
      <c r="GG43" s="94"/>
      <c r="GH43" s="94"/>
      <c r="GI43" s="94"/>
      <c r="GJ43" s="94"/>
      <c r="GK43" s="94"/>
      <c r="GL43" s="94"/>
      <c r="GM43" s="94"/>
      <c r="GN43" s="94"/>
      <c r="GO43" s="94"/>
      <c r="GP43" s="94"/>
      <c r="GQ43" s="94"/>
      <c r="GR43" s="94"/>
      <c r="GS43" s="94"/>
      <c r="GT43" s="94"/>
      <c r="GU43" s="94"/>
      <c r="GV43" s="94"/>
      <c r="GW43" s="94"/>
      <c r="GX43" s="94"/>
      <c r="GY43" s="94"/>
      <c r="GZ43" s="94"/>
      <c r="HA43" s="94"/>
      <c r="HB43" s="94"/>
      <c r="HC43" s="94"/>
      <c r="HD43" s="94"/>
      <c r="HE43" s="94"/>
      <c r="HF43" s="94"/>
      <c r="HG43" s="94"/>
      <c r="HH43" s="94"/>
      <c r="HI43" s="94"/>
      <c r="HJ43" s="94"/>
      <c r="HK43" s="94"/>
      <c r="HL43" s="94"/>
      <c r="HM43" s="94"/>
      <c r="HN43" s="94"/>
      <c r="HO43" s="94"/>
      <c r="HP43" s="94"/>
      <c r="HQ43" s="94"/>
      <c r="HR43" s="94"/>
      <c r="HS43" s="94"/>
      <c r="HT43" s="94"/>
      <c r="HU43" s="94"/>
      <c r="HV43" s="94"/>
      <c r="HW43" s="94"/>
      <c r="HX43" s="94"/>
      <c r="HY43" s="94"/>
      <c r="HZ43" s="94"/>
      <c r="IA43" s="94"/>
      <c r="IB43" s="94"/>
      <c r="IC43" s="94"/>
      <c r="ID43" s="94"/>
      <c r="IE43" s="94"/>
      <c r="IF43" s="94"/>
      <c r="IG43" s="94"/>
      <c r="IH43" s="94"/>
      <c r="II43" s="94"/>
      <c r="IJ43" s="94"/>
      <c r="IK43" s="94"/>
      <c r="IL43" s="94"/>
      <c r="IM43" s="94"/>
      <c r="IN43" s="94"/>
      <c r="IO43" s="94"/>
      <c r="IP43" s="94"/>
      <c r="IQ43" s="94"/>
      <c r="IR43" s="94"/>
      <c r="IS43" s="94"/>
      <c r="IT43" s="94"/>
      <c r="IU43" s="94"/>
      <c r="IV43" s="94"/>
      <c r="IW43" s="94"/>
      <c r="IX43" s="94"/>
      <c r="IY43" s="94"/>
      <c r="IZ43" s="94"/>
      <c r="JA43" s="94"/>
      <c r="JB43" s="94"/>
      <c r="JC43" s="94"/>
      <c r="JD43" s="94"/>
      <c r="JE43" s="94"/>
      <c r="JF43" s="94"/>
      <c r="JG43" s="94"/>
      <c r="JH43" s="94"/>
      <c r="JI43" s="94"/>
      <c r="JJ43" s="94"/>
      <c r="JK43" s="94"/>
      <c r="JL43" s="94"/>
      <c r="JM43" s="94"/>
      <c r="JN43" s="94"/>
      <c r="JO43" s="94"/>
      <c r="JP43" s="94"/>
      <c r="JQ43" s="94"/>
      <c r="JR43" s="94"/>
      <c r="JS43" s="94"/>
      <c r="JT43" s="94"/>
      <c r="JU43" s="94"/>
      <c r="JV43" s="94"/>
      <c r="JW43" s="94"/>
      <c r="JX43" s="94"/>
      <c r="JY43" s="94"/>
      <c r="JZ43" s="94"/>
      <c r="KA43" s="94"/>
      <c r="KB43" s="94"/>
      <c r="KC43" s="94"/>
      <c r="KD43" s="94"/>
      <c r="KE43" s="94"/>
      <c r="KF43" s="94"/>
      <c r="KG43" s="94"/>
      <c r="KH43" s="94"/>
      <c r="KI43" s="94"/>
      <c r="KJ43" s="94"/>
      <c r="KK43" s="94"/>
      <c r="KL43" s="94"/>
      <c r="KM43" s="94"/>
      <c r="KN43" s="94"/>
      <c r="KO43" s="94"/>
      <c r="KP43" s="94"/>
      <c r="KQ43" s="94"/>
      <c r="KR43" s="94"/>
      <c r="KS43" s="94"/>
      <c r="KT43" s="94"/>
      <c r="KU43" s="94"/>
      <c r="KV43" s="94"/>
      <c r="KW43" s="94"/>
      <c r="KX43" s="94"/>
      <c r="KY43" s="94"/>
      <c r="KZ43" s="94"/>
      <c r="LA43" s="94"/>
      <c r="LB43" s="94"/>
      <c r="LC43" s="94"/>
      <c r="LD43" s="94"/>
      <c r="LE43" s="94"/>
      <c r="LF43" s="94"/>
      <c r="LG43" s="94"/>
      <c r="LH43" s="94"/>
      <c r="LI43" s="94"/>
      <c r="LJ43" s="94"/>
      <c r="LK43" s="94"/>
      <c r="LL43" s="94"/>
      <c r="LM43" s="94"/>
      <c r="LN43" s="94"/>
      <c r="LO43" s="94"/>
      <c r="LP43" s="94"/>
      <c r="LQ43" s="94"/>
      <c r="LR43" s="94"/>
      <c r="LS43" s="94"/>
      <c r="LT43" s="94"/>
      <c r="LU43" s="94"/>
      <c r="LV43" s="94"/>
      <c r="LW43" s="94"/>
      <c r="LX43" s="94"/>
      <c r="LY43" s="94"/>
      <c r="LZ43" s="94"/>
      <c r="MA43" s="94"/>
      <c r="MB43" s="94"/>
      <c r="MC43" s="94"/>
      <c r="MD43" s="94"/>
      <c r="ME43" s="94"/>
      <c r="MF43" s="94"/>
      <c r="MG43" s="94"/>
      <c r="MH43" s="94"/>
      <c r="MI43" s="94"/>
      <c r="MJ43" s="94"/>
      <c r="MK43" s="94"/>
      <c r="ML43" s="94"/>
      <c r="MM43" s="94"/>
      <c r="MN43" s="94"/>
      <c r="MO43" s="94"/>
      <c r="MP43" s="94"/>
      <c r="MQ43" s="94"/>
      <c r="MR43" s="94"/>
      <c r="MS43" s="94"/>
      <c r="MT43" s="94"/>
      <c r="MU43" s="94"/>
      <c r="MV43" s="94"/>
      <c r="MW43" s="94"/>
      <c r="MX43" s="94"/>
      <c r="MY43" s="94"/>
      <c r="MZ43" s="94"/>
      <c r="NA43" s="94"/>
      <c r="NB43" s="94"/>
      <c r="NC43" s="94"/>
      <c r="ND43" s="94"/>
      <c r="NE43" s="94"/>
      <c r="NF43" s="94"/>
      <c r="NG43" s="94"/>
      <c r="NH43" s="94"/>
      <c r="NI43" s="94"/>
      <c r="NJ43" s="94"/>
      <c r="NK43" s="94"/>
      <c r="NL43" s="94"/>
      <c r="NM43" s="94"/>
      <c r="NN43" s="94"/>
      <c r="NO43" s="94"/>
      <c r="NP43" s="94"/>
      <c r="NQ43" s="94"/>
      <c r="NR43" s="94"/>
      <c r="NS43" s="94"/>
      <c r="NT43" s="94"/>
      <c r="NU43" s="94"/>
      <c r="NV43" s="94"/>
      <c r="NW43" s="94"/>
      <c r="NX43" s="94"/>
      <c r="NY43" s="94"/>
      <c r="NZ43" s="94"/>
      <c r="OA43" s="94"/>
      <c r="OB43" s="94"/>
      <c r="OC43" s="94"/>
      <c r="OD43" s="94"/>
      <c r="OE43" s="94"/>
      <c r="OF43" s="94"/>
      <c r="OG43" s="94"/>
      <c r="OH43" s="94"/>
      <c r="OI43" s="94"/>
      <c r="OJ43" s="94"/>
      <c r="OK43" s="94"/>
      <c r="OL43" s="94"/>
      <c r="OM43" s="94"/>
      <c r="ON43" s="94"/>
      <c r="OO43" s="94"/>
      <c r="OP43" s="94"/>
      <c r="OQ43" s="94"/>
      <c r="OR43" s="94"/>
      <c r="OS43" s="94"/>
      <c r="OT43" s="94"/>
      <c r="OU43" s="94"/>
      <c r="OV43" s="94"/>
      <c r="OW43" s="94"/>
      <c r="OX43" s="94"/>
      <c r="OY43" s="94"/>
      <c r="OZ43" s="94"/>
      <c r="PA43" s="94"/>
      <c r="PB43" s="94"/>
      <c r="PC43" s="94"/>
      <c r="PD43" s="94"/>
      <c r="PE43" s="94"/>
      <c r="PF43" s="94"/>
      <c r="PG43" s="94"/>
      <c r="PH43" s="94"/>
      <c r="PI43" s="94"/>
      <c r="PJ43" s="94"/>
      <c r="PK43" s="94"/>
      <c r="PL43" s="94"/>
      <c r="PM43" s="94"/>
      <c r="PN43" s="94"/>
      <c r="PO43" s="94"/>
      <c r="PP43" s="94"/>
      <c r="PQ43" s="94"/>
      <c r="PR43" s="94"/>
      <c r="PS43" s="94"/>
      <c r="PT43" s="94"/>
      <c r="PU43" s="94"/>
      <c r="PV43" s="94"/>
      <c r="PW43" s="94"/>
      <c r="PX43" s="94"/>
      <c r="PY43" s="94"/>
      <c r="PZ43" s="94"/>
      <c r="QA43" s="94"/>
      <c r="QB43" s="94"/>
      <c r="QC43" s="94"/>
      <c r="QD43" s="94"/>
      <c r="QE43" s="94"/>
      <c r="QF43" s="94"/>
      <c r="QG43" s="94"/>
      <c r="QH43" s="94"/>
      <c r="QI43" s="94"/>
      <c r="QJ43" s="94"/>
      <c r="QK43" s="94"/>
      <c r="QL43" s="94"/>
      <c r="QM43" s="94"/>
      <c r="QN43" s="94"/>
      <c r="QO43" s="94"/>
      <c r="QP43" s="94"/>
      <c r="QQ43" s="94"/>
      <c r="QR43" s="94"/>
      <c r="QS43" s="94"/>
      <c r="QT43" s="94"/>
      <c r="QU43" s="94"/>
      <c r="QV43" s="94"/>
      <c r="QW43" s="94"/>
      <c r="QX43" s="94"/>
      <c r="QY43" s="94"/>
      <c r="QZ43" s="94"/>
      <c r="RA43" s="94"/>
      <c r="RB43" s="94"/>
      <c r="RC43" s="94"/>
      <c r="RD43" s="94"/>
      <c r="RE43" s="94"/>
      <c r="RF43" s="94"/>
      <c r="RG43" s="94"/>
      <c r="RH43" s="94"/>
      <c r="RI43" s="94"/>
      <c r="RJ43" s="94"/>
      <c r="RK43" s="94"/>
      <c r="RL43" s="94"/>
      <c r="RM43" s="94"/>
      <c r="RN43" s="94"/>
      <c r="RO43" s="94"/>
      <c r="RP43" s="94"/>
      <c r="RQ43" s="94"/>
      <c r="RR43" s="94"/>
      <c r="RS43" s="94"/>
      <c r="RT43" s="94"/>
      <c r="RU43" s="94"/>
      <c r="RV43" s="94"/>
      <c r="RW43" s="94"/>
      <c r="RX43" s="94"/>
      <c r="RY43" s="94"/>
      <c r="RZ43" s="94"/>
      <c r="SA43" s="94"/>
      <c r="SB43" s="94"/>
      <c r="SC43" s="94"/>
      <c r="SD43" s="94"/>
      <c r="SE43" s="94"/>
      <c r="SF43" s="94"/>
      <c r="SG43" s="94"/>
      <c r="SH43" s="94"/>
      <c r="SI43" s="94"/>
      <c r="SJ43" s="94"/>
      <c r="SK43" s="94"/>
      <c r="SL43" s="94"/>
      <c r="SM43" s="94"/>
      <c r="SN43" s="94"/>
      <c r="SO43" s="94"/>
      <c r="SP43" s="94"/>
      <c r="SQ43" s="94"/>
      <c r="SR43" s="94"/>
      <c r="SS43" s="94"/>
      <c r="ST43" s="94"/>
      <c r="SU43" s="94"/>
    </row>
    <row r="44" spans="1:515" s="15" customFormat="1" ht="15" customHeight="1">
      <c r="A44" s="48"/>
      <c r="B44" s="574" t="s">
        <v>316</v>
      </c>
      <c r="C44" s="574"/>
      <c r="D44" s="574"/>
      <c r="E44" s="574"/>
      <c r="F44" s="574"/>
      <c r="G44" s="574"/>
      <c r="H44" s="574"/>
      <c r="I44" s="574"/>
      <c r="J44" s="574"/>
      <c r="K44" s="574"/>
      <c r="L44" s="574"/>
      <c r="M44" s="574"/>
      <c r="N44" s="574"/>
      <c r="O44" s="574"/>
      <c r="P44" s="574"/>
      <c r="Q44" s="150"/>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4"/>
      <c r="DD44" s="94"/>
      <c r="DE44" s="94"/>
      <c r="DF44" s="94"/>
      <c r="DG44" s="94"/>
      <c r="DH44" s="94"/>
      <c r="DI44" s="94"/>
      <c r="DJ44" s="94"/>
      <c r="DK44" s="94"/>
      <c r="DL44" s="94"/>
      <c r="DM44" s="94"/>
      <c r="DN44" s="94"/>
      <c r="DO44" s="94"/>
      <c r="DP44" s="94"/>
      <c r="DQ44" s="94"/>
      <c r="DR44" s="94"/>
      <c r="DS44" s="94"/>
      <c r="DT44" s="94"/>
      <c r="DU44" s="94"/>
      <c r="DV44" s="94"/>
      <c r="DW44" s="94"/>
      <c r="DX44" s="94"/>
      <c r="DY44" s="94"/>
      <c r="DZ44" s="94"/>
      <c r="EA44" s="94"/>
      <c r="EB44" s="94"/>
      <c r="EC44" s="94"/>
      <c r="ED44" s="94"/>
      <c r="EE44" s="94"/>
      <c r="EF44" s="94"/>
      <c r="EG44" s="94"/>
      <c r="EH44" s="94"/>
      <c r="EI44" s="94"/>
      <c r="EJ44" s="94"/>
      <c r="EK44" s="94"/>
      <c r="EL44" s="94"/>
      <c r="EM44" s="94"/>
      <c r="EN44" s="94"/>
      <c r="EO44" s="94"/>
      <c r="EP44" s="94"/>
      <c r="EQ44" s="94"/>
      <c r="ER44" s="94"/>
      <c r="ES44" s="94"/>
      <c r="ET44" s="94"/>
      <c r="EU44" s="94"/>
      <c r="EV44" s="94"/>
      <c r="EW44" s="94"/>
      <c r="EX44" s="94"/>
      <c r="EY44" s="94"/>
      <c r="EZ44" s="94"/>
      <c r="FA44" s="94"/>
      <c r="FB44" s="94"/>
      <c r="FC44" s="94"/>
      <c r="FD44" s="94"/>
      <c r="FE44" s="94"/>
      <c r="FF44" s="94"/>
      <c r="FG44" s="94"/>
      <c r="FH44" s="94"/>
      <c r="FI44" s="94"/>
      <c r="FJ44" s="94"/>
      <c r="FK44" s="94"/>
      <c r="FL44" s="94"/>
      <c r="FM44" s="94"/>
      <c r="FN44" s="94"/>
      <c r="FO44" s="94"/>
      <c r="FP44" s="94"/>
      <c r="FQ44" s="94"/>
      <c r="FR44" s="94"/>
      <c r="FS44" s="94"/>
      <c r="FT44" s="94"/>
      <c r="FU44" s="94"/>
      <c r="FV44" s="94"/>
      <c r="FW44" s="94"/>
      <c r="FX44" s="94"/>
      <c r="FY44" s="94"/>
      <c r="FZ44" s="94"/>
      <c r="GA44" s="94"/>
      <c r="GB44" s="94"/>
      <c r="GC44" s="94"/>
      <c r="GD44" s="94"/>
      <c r="GE44" s="94"/>
      <c r="GF44" s="94"/>
      <c r="GG44" s="94"/>
      <c r="GH44" s="94"/>
      <c r="GI44" s="94"/>
      <c r="GJ44" s="94"/>
      <c r="GK44" s="94"/>
      <c r="GL44" s="94"/>
      <c r="GM44" s="94"/>
      <c r="GN44" s="94"/>
      <c r="GO44" s="94"/>
      <c r="GP44" s="94"/>
      <c r="GQ44" s="94"/>
      <c r="GR44" s="94"/>
      <c r="GS44" s="94"/>
      <c r="GT44" s="94"/>
      <c r="GU44" s="94"/>
      <c r="GV44" s="94"/>
      <c r="GW44" s="94"/>
      <c r="GX44" s="94"/>
      <c r="GY44" s="94"/>
      <c r="GZ44" s="94"/>
      <c r="HA44" s="94"/>
      <c r="HB44" s="94"/>
      <c r="HC44" s="94"/>
      <c r="HD44" s="94"/>
      <c r="HE44" s="94"/>
      <c r="HF44" s="94"/>
      <c r="HG44" s="94"/>
      <c r="HH44" s="94"/>
      <c r="HI44" s="94"/>
      <c r="HJ44" s="94"/>
      <c r="HK44" s="94"/>
      <c r="HL44" s="94"/>
      <c r="HM44" s="94"/>
      <c r="HN44" s="94"/>
      <c r="HO44" s="94"/>
      <c r="HP44" s="94"/>
      <c r="HQ44" s="94"/>
      <c r="HR44" s="94"/>
      <c r="HS44" s="94"/>
      <c r="HT44" s="94"/>
      <c r="HU44" s="94"/>
      <c r="HV44" s="94"/>
      <c r="HW44" s="94"/>
      <c r="HX44" s="94"/>
      <c r="HY44" s="94"/>
      <c r="HZ44" s="94"/>
      <c r="IA44" s="94"/>
      <c r="IB44" s="94"/>
      <c r="IC44" s="94"/>
      <c r="ID44" s="94"/>
      <c r="IE44" s="94"/>
      <c r="IF44" s="94"/>
      <c r="IG44" s="94"/>
      <c r="IH44" s="94"/>
      <c r="II44" s="94"/>
      <c r="IJ44" s="94"/>
      <c r="IK44" s="94"/>
      <c r="IL44" s="94"/>
      <c r="IM44" s="94"/>
      <c r="IN44" s="94"/>
      <c r="IO44" s="94"/>
      <c r="IP44" s="94"/>
      <c r="IQ44" s="94"/>
      <c r="IR44" s="94"/>
      <c r="IS44" s="94"/>
      <c r="IT44" s="94"/>
      <c r="IU44" s="94"/>
      <c r="IV44" s="94"/>
      <c r="IW44" s="94"/>
      <c r="IX44" s="94"/>
      <c r="IY44" s="94"/>
      <c r="IZ44" s="94"/>
      <c r="JA44" s="94"/>
      <c r="JB44" s="94"/>
      <c r="JC44" s="94"/>
      <c r="JD44" s="94"/>
      <c r="JE44" s="94"/>
      <c r="JF44" s="94"/>
      <c r="JG44" s="94"/>
      <c r="JH44" s="94"/>
      <c r="JI44" s="94"/>
      <c r="JJ44" s="94"/>
      <c r="JK44" s="94"/>
      <c r="JL44" s="94"/>
      <c r="JM44" s="94"/>
      <c r="JN44" s="94"/>
      <c r="JO44" s="94"/>
      <c r="JP44" s="94"/>
      <c r="JQ44" s="94"/>
      <c r="JR44" s="94"/>
      <c r="JS44" s="94"/>
      <c r="JT44" s="94"/>
      <c r="JU44" s="94"/>
      <c r="JV44" s="94"/>
      <c r="JW44" s="94"/>
      <c r="JX44" s="94"/>
      <c r="JY44" s="94"/>
      <c r="JZ44" s="94"/>
      <c r="KA44" s="94"/>
      <c r="KB44" s="94"/>
      <c r="KC44" s="94"/>
      <c r="KD44" s="94"/>
      <c r="KE44" s="94"/>
      <c r="KF44" s="94"/>
      <c r="KG44" s="94"/>
      <c r="KH44" s="94"/>
      <c r="KI44" s="94"/>
      <c r="KJ44" s="94"/>
      <c r="KK44" s="94"/>
      <c r="KL44" s="94"/>
      <c r="KM44" s="94"/>
      <c r="KN44" s="94"/>
      <c r="KO44" s="94"/>
      <c r="KP44" s="94"/>
      <c r="KQ44" s="94"/>
      <c r="KR44" s="94"/>
      <c r="KS44" s="94"/>
      <c r="KT44" s="94"/>
      <c r="KU44" s="94"/>
      <c r="KV44" s="94"/>
      <c r="KW44" s="94"/>
      <c r="KX44" s="94"/>
      <c r="KY44" s="94"/>
      <c r="KZ44" s="94"/>
      <c r="LA44" s="94"/>
      <c r="LB44" s="94"/>
      <c r="LC44" s="94"/>
      <c r="LD44" s="94"/>
      <c r="LE44" s="94"/>
      <c r="LF44" s="94"/>
      <c r="LG44" s="94"/>
      <c r="LH44" s="94"/>
      <c r="LI44" s="94"/>
      <c r="LJ44" s="94"/>
      <c r="LK44" s="94"/>
      <c r="LL44" s="94"/>
      <c r="LM44" s="94"/>
      <c r="LN44" s="94"/>
      <c r="LO44" s="94"/>
      <c r="LP44" s="94"/>
      <c r="LQ44" s="94"/>
      <c r="LR44" s="94"/>
      <c r="LS44" s="94"/>
      <c r="LT44" s="94"/>
      <c r="LU44" s="94"/>
      <c r="LV44" s="94"/>
      <c r="LW44" s="94"/>
      <c r="LX44" s="94"/>
      <c r="LY44" s="94"/>
      <c r="LZ44" s="94"/>
      <c r="MA44" s="94"/>
      <c r="MB44" s="94"/>
      <c r="MC44" s="94"/>
      <c r="MD44" s="94"/>
      <c r="ME44" s="94"/>
      <c r="MF44" s="94"/>
      <c r="MG44" s="94"/>
      <c r="MH44" s="94"/>
      <c r="MI44" s="94"/>
      <c r="MJ44" s="94"/>
      <c r="MK44" s="94"/>
      <c r="ML44" s="94"/>
      <c r="MM44" s="94"/>
      <c r="MN44" s="94"/>
      <c r="MO44" s="94"/>
      <c r="MP44" s="94"/>
      <c r="MQ44" s="94"/>
      <c r="MR44" s="94"/>
      <c r="MS44" s="94"/>
      <c r="MT44" s="94"/>
      <c r="MU44" s="94"/>
      <c r="MV44" s="94"/>
      <c r="MW44" s="94"/>
      <c r="MX44" s="94"/>
      <c r="MY44" s="94"/>
      <c r="MZ44" s="94"/>
      <c r="NA44" s="94"/>
      <c r="NB44" s="94"/>
      <c r="NC44" s="94"/>
      <c r="ND44" s="94"/>
      <c r="NE44" s="94"/>
      <c r="NF44" s="94"/>
      <c r="NG44" s="94"/>
      <c r="NH44" s="94"/>
      <c r="NI44" s="94"/>
      <c r="NJ44" s="94"/>
      <c r="NK44" s="94"/>
      <c r="NL44" s="94"/>
      <c r="NM44" s="94"/>
      <c r="NN44" s="94"/>
      <c r="NO44" s="94"/>
      <c r="NP44" s="94"/>
      <c r="NQ44" s="94"/>
      <c r="NR44" s="94"/>
      <c r="NS44" s="94"/>
      <c r="NT44" s="94"/>
      <c r="NU44" s="94"/>
      <c r="NV44" s="94"/>
      <c r="NW44" s="94"/>
      <c r="NX44" s="94"/>
      <c r="NY44" s="94"/>
      <c r="NZ44" s="94"/>
      <c r="OA44" s="94"/>
      <c r="OB44" s="94"/>
      <c r="OC44" s="94"/>
      <c r="OD44" s="94"/>
      <c r="OE44" s="94"/>
      <c r="OF44" s="94"/>
      <c r="OG44" s="94"/>
      <c r="OH44" s="94"/>
      <c r="OI44" s="94"/>
      <c r="OJ44" s="94"/>
      <c r="OK44" s="94"/>
      <c r="OL44" s="94"/>
      <c r="OM44" s="94"/>
      <c r="ON44" s="94"/>
      <c r="OO44" s="94"/>
      <c r="OP44" s="94"/>
      <c r="OQ44" s="94"/>
      <c r="OR44" s="94"/>
      <c r="OS44" s="94"/>
      <c r="OT44" s="94"/>
      <c r="OU44" s="94"/>
      <c r="OV44" s="94"/>
      <c r="OW44" s="94"/>
      <c r="OX44" s="94"/>
      <c r="OY44" s="94"/>
      <c r="OZ44" s="94"/>
      <c r="PA44" s="94"/>
      <c r="PB44" s="94"/>
      <c r="PC44" s="94"/>
      <c r="PD44" s="94"/>
      <c r="PE44" s="94"/>
      <c r="PF44" s="94"/>
      <c r="PG44" s="94"/>
      <c r="PH44" s="94"/>
      <c r="PI44" s="94"/>
      <c r="PJ44" s="94"/>
      <c r="PK44" s="94"/>
      <c r="PL44" s="94"/>
      <c r="PM44" s="94"/>
      <c r="PN44" s="94"/>
      <c r="PO44" s="94"/>
      <c r="PP44" s="94"/>
      <c r="PQ44" s="94"/>
      <c r="PR44" s="94"/>
      <c r="PS44" s="94"/>
      <c r="PT44" s="94"/>
      <c r="PU44" s="94"/>
      <c r="PV44" s="94"/>
      <c r="PW44" s="94"/>
      <c r="PX44" s="94"/>
      <c r="PY44" s="94"/>
      <c r="PZ44" s="94"/>
      <c r="QA44" s="94"/>
      <c r="QB44" s="94"/>
      <c r="QC44" s="94"/>
      <c r="QD44" s="94"/>
      <c r="QE44" s="94"/>
      <c r="QF44" s="94"/>
      <c r="QG44" s="94"/>
      <c r="QH44" s="94"/>
      <c r="QI44" s="94"/>
      <c r="QJ44" s="94"/>
      <c r="QK44" s="94"/>
      <c r="QL44" s="94"/>
      <c r="QM44" s="94"/>
      <c r="QN44" s="94"/>
      <c r="QO44" s="94"/>
      <c r="QP44" s="94"/>
      <c r="QQ44" s="94"/>
      <c r="QR44" s="94"/>
      <c r="QS44" s="94"/>
      <c r="QT44" s="94"/>
      <c r="QU44" s="94"/>
      <c r="QV44" s="94"/>
      <c r="QW44" s="94"/>
      <c r="QX44" s="94"/>
      <c r="QY44" s="94"/>
      <c r="QZ44" s="94"/>
      <c r="RA44" s="94"/>
      <c r="RB44" s="94"/>
      <c r="RC44" s="94"/>
      <c r="RD44" s="94"/>
      <c r="RE44" s="94"/>
      <c r="RF44" s="94"/>
      <c r="RG44" s="94"/>
      <c r="RH44" s="94"/>
      <c r="RI44" s="94"/>
      <c r="RJ44" s="94"/>
      <c r="RK44" s="94"/>
      <c r="RL44" s="94"/>
      <c r="RM44" s="94"/>
      <c r="RN44" s="94"/>
      <c r="RO44" s="94"/>
      <c r="RP44" s="94"/>
      <c r="RQ44" s="94"/>
      <c r="RR44" s="94"/>
      <c r="RS44" s="94"/>
      <c r="RT44" s="94"/>
      <c r="RU44" s="94"/>
      <c r="RV44" s="94"/>
      <c r="RW44" s="94"/>
      <c r="RX44" s="94"/>
      <c r="RY44" s="94"/>
      <c r="RZ44" s="94"/>
      <c r="SA44" s="94"/>
      <c r="SB44" s="94"/>
      <c r="SC44" s="94"/>
      <c r="SD44" s="94"/>
      <c r="SE44" s="94"/>
      <c r="SF44" s="94"/>
      <c r="SG44" s="94"/>
      <c r="SH44" s="94"/>
      <c r="SI44" s="94"/>
      <c r="SJ44" s="94"/>
      <c r="SK44" s="94"/>
      <c r="SL44" s="94"/>
      <c r="SM44" s="94"/>
      <c r="SN44" s="94"/>
      <c r="SO44" s="94"/>
      <c r="SP44" s="94"/>
      <c r="SQ44" s="94"/>
      <c r="SR44" s="94"/>
      <c r="SS44" s="94"/>
      <c r="ST44" s="94"/>
      <c r="SU44" s="94"/>
    </row>
    <row r="45" spans="1:515" s="15" customFormat="1" ht="15" customHeight="1">
      <c r="A45" s="48"/>
      <c r="B45" s="564"/>
      <c r="C45" s="564"/>
      <c r="D45" s="564"/>
      <c r="E45" s="564"/>
      <c r="F45" s="564"/>
      <c r="G45" s="564"/>
      <c r="H45" s="564"/>
      <c r="I45" s="564"/>
      <c r="J45" s="564"/>
      <c r="K45" s="564"/>
      <c r="L45" s="564"/>
      <c r="M45" s="564"/>
      <c r="N45" s="564"/>
      <c r="O45" s="564"/>
      <c r="P45" s="564"/>
      <c r="Q45" s="150"/>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94"/>
      <c r="DP45" s="94"/>
      <c r="DQ45" s="94"/>
      <c r="DR45" s="94"/>
      <c r="DS45" s="94"/>
      <c r="DT45" s="94"/>
      <c r="DU45" s="94"/>
      <c r="DV45" s="94"/>
      <c r="DW45" s="94"/>
      <c r="DX45" s="94"/>
      <c r="DY45" s="94"/>
      <c r="DZ45" s="94"/>
      <c r="EA45" s="94"/>
      <c r="EB45" s="94"/>
      <c r="EC45" s="94"/>
      <c r="ED45" s="94"/>
      <c r="EE45" s="94"/>
      <c r="EF45" s="94"/>
      <c r="EG45" s="94"/>
      <c r="EH45" s="94"/>
      <c r="EI45" s="94"/>
      <c r="EJ45" s="94"/>
      <c r="EK45" s="94"/>
      <c r="EL45" s="94"/>
      <c r="EM45" s="94"/>
      <c r="EN45" s="94"/>
      <c r="EO45" s="94"/>
      <c r="EP45" s="94"/>
      <c r="EQ45" s="94"/>
      <c r="ER45" s="94"/>
      <c r="ES45" s="94"/>
      <c r="ET45" s="94"/>
      <c r="EU45" s="94"/>
      <c r="EV45" s="94"/>
      <c r="EW45" s="94"/>
      <c r="EX45" s="94"/>
      <c r="EY45" s="94"/>
      <c r="EZ45" s="94"/>
      <c r="FA45" s="94"/>
      <c r="FB45" s="94"/>
      <c r="FC45" s="94"/>
      <c r="FD45" s="94"/>
      <c r="FE45" s="94"/>
      <c r="FF45" s="94"/>
      <c r="FG45" s="94"/>
      <c r="FH45" s="94"/>
      <c r="FI45" s="94"/>
      <c r="FJ45" s="94"/>
      <c r="FK45" s="94"/>
      <c r="FL45" s="94"/>
      <c r="FM45" s="94"/>
      <c r="FN45" s="94"/>
      <c r="FO45" s="94"/>
      <c r="FP45" s="94"/>
      <c r="FQ45" s="94"/>
      <c r="FR45" s="94"/>
      <c r="FS45" s="94"/>
      <c r="FT45" s="94"/>
      <c r="FU45" s="94"/>
      <c r="FV45" s="94"/>
      <c r="FW45" s="94"/>
      <c r="FX45" s="94"/>
      <c r="FY45" s="94"/>
      <c r="FZ45" s="94"/>
      <c r="GA45" s="94"/>
      <c r="GB45" s="94"/>
      <c r="GC45" s="94"/>
      <c r="GD45" s="94"/>
      <c r="GE45" s="94"/>
      <c r="GF45" s="94"/>
      <c r="GG45" s="94"/>
      <c r="GH45" s="94"/>
      <c r="GI45" s="94"/>
      <c r="GJ45" s="94"/>
      <c r="GK45" s="94"/>
      <c r="GL45" s="94"/>
      <c r="GM45" s="94"/>
      <c r="GN45" s="94"/>
      <c r="GO45" s="94"/>
      <c r="GP45" s="94"/>
      <c r="GQ45" s="94"/>
      <c r="GR45" s="94"/>
      <c r="GS45" s="94"/>
      <c r="GT45" s="94"/>
      <c r="GU45" s="94"/>
      <c r="GV45" s="94"/>
      <c r="GW45" s="94"/>
      <c r="GX45" s="94"/>
      <c r="GY45" s="94"/>
      <c r="GZ45" s="94"/>
      <c r="HA45" s="94"/>
      <c r="HB45" s="94"/>
      <c r="HC45" s="94"/>
      <c r="HD45" s="94"/>
      <c r="HE45" s="94"/>
      <c r="HF45" s="94"/>
      <c r="HG45" s="94"/>
      <c r="HH45" s="94"/>
      <c r="HI45" s="94"/>
      <c r="HJ45" s="94"/>
      <c r="HK45" s="94"/>
      <c r="HL45" s="94"/>
      <c r="HM45" s="94"/>
      <c r="HN45" s="94"/>
      <c r="HO45" s="94"/>
      <c r="HP45" s="94"/>
      <c r="HQ45" s="94"/>
      <c r="HR45" s="94"/>
      <c r="HS45" s="94"/>
      <c r="HT45" s="94"/>
      <c r="HU45" s="94"/>
      <c r="HV45" s="94"/>
      <c r="HW45" s="94"/>
      <c r="HX45" s="94"/>
      <c r="HY45" s="94"/>
      <c r="HZ45" s="94"/>
      <c r="IA45" s="94"/>
      <c r="IB45" s="94"/>
      <c r="IC45" s="94"/>
      <c r="ID45" s="94"/>
      <c r="IE45" s="94"/>
      <c r="IF45" s="94"/>
      <c r="IG45" s="94"/>
      <c r="IH45" s="94"/>
      <c r="II45" s="94"/>
      <c r="IJ45" s="94"/>
      <c r="IK45" s="94"/>
      <c r="IL45" s="94"/>
      <c r="IM45" s="94"/>
      <c r="IN45" s="94"/>
      <c r="IO45" s="94"/>
      <c r="IP45" s="94"/>
      <c r="IQ45" s="94"/>
      <c r="IR45" s="94"/>
      <c r="IS45" s="94"/>
      <c r="IT45" s="94"/>
      <c r="IU45" s="94"/>
      <c r="IV45" s="94"/>
      <c r="IW45" s="94"/>
      <c r="IX45" s="94"/>
      <c r="IY45" s="94"/>
      <c r="IZ45" s="94"/>
      <c r="JA45" s="94"/>
      <c r="JB45" s="94"/>
      <c r="JC45" s="94"/>
      <c r="JD45" s="94"/>
      <c r="JE45" s="94"/>
      <c r="JF45" s="94"/>
      <c r="JG45" s="94"/>
      <c r="JH45" s="94"/>
      <c r="JI45" s="94"/>
      <c r="JJ45" s="94"/>
      <c r="JK45" s="94"/>
      <c r="JL45" s="94"/>
      <c r="JM45" s="94"/>
      <c r="JN45" s="94"/>
      <c r="JO45" s="94"/>
      <c r="JP45" s="94"/>
      <c r="JQ45" s="94"/>
      <c r="JR45" s="94"/>
      <c r="JS45" s="94"/>
      <c r="JT45" s="94"/>
      <c r="JU45" s="94"/>
      <c r="JV45" s="94"/>
      <c r="JW45" s="94"/>
      <c r="JX45" s="94"/>
      <c r="JY45" s="94"/>
      <c r="JZ45" s="94"/>
      <c r="KA45" s="94"/>
      <c r="KB45" s="94"/>
      <c r="KC45" s="94"/>
      <c r="KD45" s="94"/>
      <c r="KE45" s="94"/>
      <c r="KF45" s="94"/>
      <c r="KG45" s="94"/>
      <c r="KH45" s="94"/>
      <c r="KI45" s="94"/>
      <c r="KJ45" s="94"/>
      <c r="KK45" s="94"/>
      <c r="KL45" s="94"/>
      <c r="KM45" s="94"/>
      <c r="KN45" s="94"/>
      <c r="KO45" s="94"/>
      <c r="KP45" s="94"/>
      <c r="KQ45" s="94"/>
      <c r="KR45" s="94"/>
      <c r="KS45" s="94"/>
      <c r="KT45" s="94"/>
      <c r="KU45" s="94"/>
      <c r="KV45" s="94"/>
      <c r="KW45" s="94"/>
      <c r="KX45" s="94"/>
      <c r="KY45" s="94"/>
      <c r="KZ45" s="94"/>
      <c r="LA45" s="94"/>
      <c r="LB45" s="94"/>
      <c r="LC45" s="94"/>
      <c r="LD45" s="94"/>
      <c r="LE45" s="94"/>
      <c r="LF45" s="94"/>
      <c r="LG45" s="94"/>
      <c r="LH45" s="94"/>
      <c r="LI45" s="94"/>
      <c r="LJ45" s="94"/>
      <c r="LK45" s="94"/>
      <c r="LL45" s="94"/>
      <c r="LM45" s="94"/>
      <c r="LN45" s="94"/>
      <c r="LO45" s="94"/>
      <c r="LP45" s="94"/>
      <c r="LQ45" s="94"/>
      <c r="LR45" s="94"/>
      <c r="LS45" s="94"/>
      <c r="LT45" s="94"/>
      <c r="LU45" s="94"/>
      <c r="LV45" s="94"/>
      <c r="LW45" s="94"/>
      <c r="LX45" s="94"/>
      <c r="LY45" s="94"/>
      <c r="LZ45" s="94"/>
      <c r="MA45" s="94"/>
      <c r="MB45" s="94"/>
      <c r="MC45" s="94"/>
      <c r="MD45" s="94"/>
      <c r="ME45" s="94"/>
      <c r="MF45" s="94"/>
      <c r="MG45" s="94"/>
      <c r="MH45" s="94"/>
      <c r="MI45" s="94"/>
      <c r="MJ45" s="94"/>
      <c r="MK45" s="94"/>
      <c r="ML45" s="94"/>
      <c r="MM45" s="94"/>
      <c r="MN45" s="94"/>
      <c r="MO45" s="94"/>
      <c r="MP45" s="94"/>
      <c r="MQ45" s="94"/>
      <c r="MR45" s="94"/>
      <c r="MS45" s="94"/>
      <c r="MT45" s="94"/>
      <c r="MU45" s="94"/>
      <c r="MV45" s="94"/>
      <c r="MW45" s="94"/>
      <c r="MX45" s="94"/>
      <c r="MY45" s="94"/>
      <c r="MZ45" s="94"/>
      <c r="NA45" s="94"/>
      <c r="NB45" s="94"/>
      <c r="NC45" s="94"/>
      <c r="ND45" s="94"/>
      <c r="NE45" s="94"/>
      <c r="NF45" s="94"/>
      <c r="NG45" s="94"/>
      <c r="NH45" s="94"/>
      <c r="NI45" s="94"/>
      <c r="NJ45" s="94"/>
      <c r="NK45" s="94"/>
      <c r="NL45" s="94"/>
      <c r="NM45" s="94"/>
      <c r="NN45" s="94"/>
      <c r="NO45" s="94"/>
      <c r="NP45" s="94"/>
      <c r="NQ45" s="94"/>
      <c r="NR45" s="94"/>
      <c r="NS45" s="94"/>
      <c r="NT45" s="94"/>
      <c r="NU45" s="94"/>
      <c r="NV45" s="94"/>
      <c r="NW45" s="94"/>
      <c r="NX45" s="94"/>
      <c r="NY45" s="94"/>
      <c r="NZ45" s="94"/>
      <c r="OA45" s="94"/>
      <c r="OB45" s="94"/>
      <c r="OC45" s="94"/>
      <c r="OD45" s="94"/>
      <c r="OE45" s="94"/>
      <c r="OF45" s="94"/>
      <c r="OG45" s="94"/>
      <c r="OH45" s="94"/>
      <c r="OI45" s="94"/>
      <c r="OJ45" s="94"/>
      <c r="OK45" s="94"/>
      <c r="OL45" s="94"/>
      <c r="OM45" s="94"/>
      <c r="ON45" s="94"/>
      <c r="OO45" s="94"/>
      <c r="OP45" s="94"/>
      <c r="OQ45" s="94"/>
      <c r="OR45" s="94"/>
      <c r="OS45" s="94"/>
      <c r="OT45" s="94"/>
      <c r="OU45" s="94"/>
      <c r="OV45" s="94"/>
      <c r="OW45" s="94"/>
      <c r="OX45" s="94"/>
      <c r="OY45" s="94"/>
      <c r="OZ45" s="94"/>
      <c r="PA45" s="94"/>
      <c r="PB45" s="94"/>
      <c r="PC45" s="94"/>
      <c r="PD45" s="94"/>
      <c r="PE45" s="94"/>
      <c r="PF45" s="94"/>
      <c r="PG45" s="94"/>
      <c r="PH45" s="94"/>
      <c r="PI45" s="94"/>
      <c r="PJ45" s="94"/>
      <c r="PK45" s="94"/>
      <c r="PL45" s="94"/>
      <c r="PM45" s="94"/>
      <c r="PN45" s="94"/>
      <c r="PO45" s="94"/>
      <c r="PP45" s="94"/>
      <c r="PQ45" s="94"/>
      <c r="PR45" s="94"/>
      <c r="PS45" s="94"/>
      <c r="PT45" s="94"/>
      <c r="PU45" s="94"/>
      <c r="PV45" s="94"/>
      <c r="PW45" s="94"/>
      <c r="PX45" s="94"/>
      <c r="PY45" s="94"/>
      <c r="PZ45" s="94"/>
      <c r="QA45" s="94"/>
      <c r="QB45" s="94"/>
      <c r="QC45" s="94"/>
      <c r="QD45" s="94"/>
      <c r="QE45" s="94"/>
      <c r="QF45" s="94"/>
      <c r="QG45" s="94"/>
      <c r="QH45" s="94"/>
      <c r="QI45" s="94"/>
      <c r="QJ45" s="94"/>
      <c r="QK45" s="94"/>
      <c r="QL45" s="94"/>
      <c r="QM45" s="94"/>
      <c r="QN45" s="94"/>
      <c r="QO45" s="94"/>
      <c r="QP45" s="94"/>
      <c r="QQ45" s="94"/>
      <c r="QR45" s="94"/>
      <c r="QS45" s="94"/>
      <c r="QT45" s="94"/>
      <c r="QU45" s="94"/>
      <c r="QV45" s="94"/>
      <c r="QW45" s="94"/>
      <c r="QX45" s="94"/>
      <c r="QY45" s="94"/>
      <c r="QZ45" s="94"/>
      <c r="RA45" s="94"/>
      <c r="RB45" s="94"/>
      <c r="RC45" s="94"/>
      <c r="RD45" s="94"/>
      <c r="RE45" s="94"/>
      <c r="RF45" s="94"/>
      <c r="RG45" s="94"/>
      <c r="RH45" s="94"/>
      <c r="RI45" s="94"/>
      <c r="RJ45" s="94"/>
      <c r="RK45" s="94"/>
      <c r="RL45" s="94"/>
      <c r="RM45" s="94"/>
      <c r="RN45" s="94"/>
      <c r="RO45" s="94"/>
      <c r="RP45" s="94"/>
      <c r="RQ45" s="94"/>
      <c r="RR45" s="94"/>
      <c r="RS45" s="94"/>
      <c r="RT45" s="94"/>
      <c r="RU45" s="94"/>
      <c r="RV45" s="94"/>
      <c r="RW45" s="94"/>
      <c r="RX45" s="94"/>
      <c r="RY45" s="94"/>
      <c r="RZ45" s="94"/>
      <c r="SA45" s="94"/>
      <c r="SB45" s="94"/>
      <c r="SC45" s="94"/>
      <c r="SD45" s="94"/>
      <c r="SE45" s="94"/>
      <c r="SF45" s="94"/>
      <c r="SG45" s="94"/>
      <c r="SH45" s="94"/>
      <c r="SI45" s="94"/>
      <c r="SJ45" s="94"/>
      <c r="SK45" s="94"/>
      <c r="SL45" s="94"/>
      <c r="SM45" s="94"/>
      <c r="SN45" s="94"/>
      <c r="SO45" s="94"/>
      <c r="SP45" s="94"/>
      <c r="SQ45" s="94"/>
      <c r="SR45" s="94"/>
      <c r="SS45" s="94"/>
      <c r="ST45" s="94"/>
      <c r="SU45" s="94"/>
    </row>
    <row r="46" spans="1:515" s="15" customFormat="1" ht="15" customHeight="1">
      <c r="A46" s="48"/>
      <c r="B46" s="574" t="s">
        <v>116</v>
      </c>
      <c r="C46" s="574"/>
      <c r="D46" s="574"/>
      <c r="E46" s="574"/>
      <c r="F46" s="574"/>
      <c r="G46" s="574"/>
      <c r="H46" s="574"/>
      <c r="I46" s="574"/>
      <c r="J46" s="574"/>
      <c r="K46" s="574"/>
      <c r="L46" s="574"/>
      <c r="M46" s="574"/>
      <c r="N46" s="574"/>
      <c r="O46" s="574"/>
      <c r="P46" s="574"/>
      <c r="Q46" s="150"/>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c r="EP46" s="94"/>
      <c r="EQ46" s="94"/>
      <c r="ER46" s="94"/>
      <c r="ES46" s="94"/>
      <c r="ET46" s="94"/>
      <c r="EU46" s="94"/>
      <c r="EV46" s="94"/>
      <c r="EW46" s="94"/>
      <c r="EX46" s="94"/>
      <c r="EY46" s="94"/>
      <c r="EZ46" s="94"/>
      <c r="FA46" s="94"/>
      <c r="FB46" s="94"/>
      <c r="FC46" s="94"/>
      <c r="FD46" s="94"/>
      <c r="FE46" s="94"/>
      <c r="FF46" s="94"/>
      <c r="FG46" s="94"/>
      <c r="FH46" s="94"/>
      <c r="FI46" s="94"/>
      <c r="FJ46" s="94"/>
      <c r="FK46" s="94"/>
      <c r="FL46" s="94"/>
      <c r="FM46" s="94"/>
      <c r="FN46" s="94"/>
      <c r="FO46" s="94"/>
      <c r="FP46" s="94"/>
      <c r="FQ46" s="94"/>
      <c r="FR46" s="94"/>
      <c r="FS46" s="94"/>
      <c r="FT46" s="94"/>
      <c r="FU46" s="94"/>
      <c r="FV46" s="94"/>
      <c r="FW46" s="94"/>
      <c r="FX46" s="94"/>
      <c r="FY46" s="94"/>
      <c r="FZ46" s="94"/>
      <c r="GA46" s="94"/>
      <c r="GB46" s="94"/>
      <c r="GC46" s="94"/>
      <c r="GD46" s="94"/>
      <c r="GE46" s="94"/>
      <c r="GF46" s="94"/>
      <c r="GG46" s="94"/>
      <c r="GH46" s="94"/>
      <c r="GI46" s="94"/>
      <c r="GJ46" s="94"/>
      <c r="GK46" s="94"/>
      <c r="GL46" s="94"/>
      <c r="GM46" s="94"/>
      <c r="GN46" s="94"/>
      <c r="GO46" s="94"/>
      <c r="GP46" s="94"/>
      <c r="GQ46" s="94"/>
      <c r="GR46" s="94"/>
      <c r="GS46" s="94"/>
      <c r="GT46" s="94"/>
      <c r="GU46" s="94"/>
      <c r="GV46" s="94"/>
      <c r="GW46" s="94"/>
      <c r="GX46" s="94"/>
      <c r="GY46" s="94"/>
      <c r="GZ46" s="94"/>
      <c r="HA46" s="94"/>
      <c r="HB46" s="94"/>
      <c r="HC46" s="94"/>
      <c r="HD46" s="94"/>
      <c r="HE46" s="94"/>
      <c r="HF46" s="94"/>
      <c r="HG46" s="94"/>
      <c r="HH46" s="94"/>
      <c r="HI46" s="94"/>
      <c r="HJ46" s="94"/>
      <c r="HK46" s="94"/>
      <c r="HL46" s="94"/>
      <c r="HM46" s="94"/>
      <c r="HN46" s="94"/>
      <c r="HO46" s="94"/>
      <c r="HP46" s="94"/>
      <c r="HQ46" s="94"/>
      <c r="HR46" s="94"/>
      <c r="HS46" s="94"/>
      <c r="HT46" s="94"/>
      <c r="HU46" s="94"/>
      <c r="HV46" s="94"/>
      <c r="HW46" s="94"/>
      <c r="HX46" s="94"/>
      <c r="HY46" s="94"/>
      <c r="HZ46" s="94"/>
      <c r="IA46" s="94"/>
      <c r="IB46" s="94"/>
      <c r="IC46" s="94"/>
      <c r="ID46" s="94"/>
      <c r="IE46" s="94"/>
      <c r="IF46" s="94"/>
      <c r="IG46" s="94"/>
      <c r="IH46" s="94"/>
      <c r="II46" s="94"/>
      <c r="IJ46" s="94"/>
      <c r="IK46" s="94"/>
      <c r="IL46" s="94"/>
      <c r="IM46" s="94"/>
      <c r="IN46" s="94"/>
      <c r="IO46" s="94"/>
      <c r="IP46" s="94"/>
      <c r="IQ46" s="94"/>
      <c r="IR46" s="94"/>
      <c r="IS46" s="94"/>
      <c r="IT46" s="94"/>
      <c r="IU46" s="94"/>
      <c r="IV46" s="94"/>
      <c r="IW46" s="94"/>
      <c r="IX46" s="94"/>
      <c r="IY46" s="94"/>
      <c r="IZ46" s="94"/>
      <c r="JA46" s="94"/>
      <c r="JB46" s="94"/>
      <c r="JC46" s="94"/>
      <c r="JD46" s="94"/>
      <c r="JE46" s="94"/>
      <c r="JF46" s="94"/>
      <c r="JG46" s="94"/>
      <c r="JH46" s="94"/>
      <c r="JI46" s="94"/>
      <c r="JJ46" s="94"/>
      <c r="JK46" s="94"/>
      <c r="JL46" s="94"/>
      <c r="JM46" s="94"/>
      <c r="JN46" s="94"/>
      <c r="JO46" s="94"/>
      <c r="JP46" s="94"/>
      <c r="JQ46" s="94"/>
      <c r="JR46" s="94"/>
      <c r="JS46" s="94"/>
      <c r="JT46" s="94"/>
      <c r="JU46" s="94"/>
      <c r="JV46" s="94"/>
      <c r="JW46" s="94"/>
      <c r="JX46" s="94"/>
      <c r="JY46" s="94"/>
      <c r="JZ46" s="94"/>
      <c r="KA46" s="94"/>
      <c r="KB46" s="94"/>
      <c r="KC46" s="94"/>
      <c r="KD46" s="94"/>
      <c r="KE46" s="94"/>
      <c r="KF46" s="94"/>
      <c r="KG46" s="94"/>
      <c r="KH46" s="94"/>
      <c r="KI46" s="94"/>
      <c r="KJ46" s="94"/>
      <c r="KK46" s="94"/>
      <c r="KL46" s="94"/>
      <c r="KM46" s="94"/>
      <c r="KN46" s="94"/>
      <c r="KO46" s="94"/>
      <c r="KP46" s="94"/>
      <c r="KQ46" s="94"/>
      <c r="KR46" s="94"/>
      <c r="KS46" s="94"/>
      <c r="KT46" s="94"/>
      <c r="KU46" s="94"/>
      <c r="KV46" s="94"/>
      <c r="KW46" s="94"/>
      <c r="KX46" s="94"/>
      <c r="KY46" s="94"/>
      <c r="KZ46" s="94"/>
      <c r="LA46" s="94"/>
      <c r="LB46" s="94"/>
      <c r="LC46" s="94"/>
      <c r="LD46" s="94"/>
      <c r="LE46" s="94"/>
      <c r="LF46" s="94"/>
      <c r="LG46" s="94"/>
      <c r="LH46" s="94"/>
      <c r="LI46" s="94"/>
      <c r="LJ46" s="94"/>
      <c r="LK46" s="94"/>
      <c r="LL46" s="94"/>
      <c r="LM46" s="94"/>
      <c r="LN46" s="94"/>
      <c r="LO46" s="94"/>
      <c r="LP46" s="94"/>
      <c r="LQ46" s="94"/>
      <c r="LR46" s="94"/>
      <c r="LS46" s="94"/>
      <c r="LT46" s="94"/>
      <c r="LU46" s="94"/>
      <c r="LV46" s="94"/>
      <c r="LW46" s="94"/>
      <c r="LX46" s="94"/>
      <c r="LY46" s="94"/>
      <c r="LZ46" s="94"/>
      <c r="MA46" s="94"/>
      <c r="MB46" s="94"/>
      <c r="MC46" s="94"/>
      <c r="MD46" s="94"/>
      <c r="ME46" s="94"/>
      <c r="MF46" s="94"/>
      <c r="MG46" s="94"/>
      <c r="MH46" s="94"/>
      <c r="MI46" s="94"/>
      <c r="MJ46" s="94"/>
      <c r="MK46" s="94"/>
      <c r="ML46" s="94"/>
      <c r="MM46" s="94"/>
      <c r="MN46" s="94"/>
      <c r="MO46" s="94"/>
      <c r="MP46" s="94"/>
      <c r="MQ46" s="94"/>
      <c r="MR46" s="94"/>
      <c r="MS46" s="94"/>
      <c r="MT46" s="94"/>
      <c r="MU46" s="94"/>
      <c r="MV46" s="94"/>
      <c r="MW46" s="94"/>
      <c r="MX46" s="94"/>
      <c r="MY46" s="94"/>
      <c r="MZ46" s="94"/>
      <c r="NA46" s="94"/>
      <c r="NB46" s="94"/>
      <c r="NC46" s="94"/>
      <c r="ND46" s="94"/>
      <c r="NE46" s="94"/>
      <c r="NF46" s="94"/>
      <c r="NG46" s="94"/>
      <c r="NH46" s="94"/>
      <c r="NI46" s="94"/>
      <c r="NJ46" s="94"/>
      <c r="NK46" s="94"/>
      <c r="NL46" s="94"/>
      <c r="NM46" s="94"/>
      <c r="NN46" s="94"/>
      <c r="NO46" s="94"/>
      <c r="NP46" s="94"/>
      <c r="NQ46" s="94"/>
      <c r="NR46" s="94"/>
      <c r="NS46" s="94"/>
      <c r="NT46" s="94"/>
      <c r="NU46" s="94"/>
      <c r="NV46" s="94"/>
      <c r="NW46" s="94"/>
      <c r="NX46" s="94"/>
      <c r="NY46" s="94"/>
      <c r="NZ46" s="94"/>
      <c r="OA46" s="94"/>
      <c r="OB46" s="94"/>
      <c r="OC46" s="94"/>
      <c r="OD46" s="94"/>
      <c r="OE46" s="94"/>
      <c r="OF46" s="94"/>
      <c r="OG46" s="94"/>
      <c r="OH46" s="94"/>
      <c r="OI46" s="94"/>
      <c r="OJ46" s="94"/>
      <c r="OK46" s="94"/>
      <c r="OL46" s="94"/>
      <c r="OM46" s="94"/>
      <c r="ON46" s="94"/>
      <c r="OO46" s="94"/>
      <c r="OP46" s="94"/>
      <c r="OQ46" s="94"/>
      <c r="OR46" s="94"/>
      <c r="OS46" s="94"/>
      <c r="OT46" s="94"/>
      <c r="OU46" s="94"/>
      <c r="OV46" s="94"/>
      <c r="OW46" s="94"/>
      <c r="OX46" s="94"/>
      <c r="OY46" s="94"/>
      <c r="OZ46" s="94"/>
      <c r="PA46" s="94"/>
      <c r="PB46" s="94"/>
      <c r="PC46" s="94"/>
      <c r="PD46" s="94"/>
      <c r="PE46" s="94"/>
      <c r="PF46" s="94"/>
      <c r="PG46" s="94"/>
      <c r="PH46" s="94"/>
      <c r="PI46" s="94"/>
      <c r="PJ46" s="94"/>
      <c r="PK46" s="94"/>
      <c r="PL46" s="94"/>
      <c r="PM46" s="94"/>
      <c r="PN46" s="94"/>
      <c r="PO46" s="94"/>
      <c r="PP46" s="94"/>
      <c r="PQ46" s="94"/>
      <c r="PR46" s="94"/>
      <c r="PS46" s="94"/>
      <c r="PT46" s="94"/>
      <c r="PU46" s="94"/>
      <c r="PV46" s="94"/>
      <c r="PW46" s="94"/>
      <c r="PX46" s="94"/>
      <c r="PY46" s="94"/>
      <c r="PZ46" s="94"/>
      <c r="QA46" s="94"/>
      <c r="QB46" s="94"/>
      <c r="QC46" s="94"/>
      <c r="QD46" s="94"/>
      <c r="QE46" s="94"/>
      <c r="QF46" s="94"/>
      <c r="QG46" s="94"/>
      <c r="QH46" s="94"/>
      <c r="QI46" s="94"/>
      <c r="QJ46" s="94"/>
      <c r="QK46" s="94"/>
      <c r="QL46" s="94"/>
      <c r="QM46" s="94"/>
      <c r="QN46" s="94"/>
      <c r="QO46" s="94"/>
      <c r="QP46" s="94"/>
      <c r="QQ46" s="94"/>
      <c r="QR46" s="94"/>
      <c r="QS46" s="94"/>
      <c r="QT46" s="94"/>
      <c r="QU46" s="94"/>
      <c r="QV46" s="94"/>
      <c r="QW46" s="94"/>
      <c r="QX46" s="94"/>
      <c r="QY46" s="94"/>
      <c r="QZ46" s="94"/>
      <c r="RA46" s="94"/>
      <c r="RB46" s="94"/>
      <c r="RC46" s="94"/>
      <c r="RD46" s="94"/>
      <c r="RE46" s="94"/>
      <c r="RF46" s="94"/>
      <c r="RG46" s="94"/>
      <c r="RH46" s="94"/>
      <c r="RI46" s="94"/>
      <c r="RJ46" s="94"/>
      <c r="RK46" s="94"/>
      <c r="RL46" s="94"/>
      <c r="RM46" s="94"/>
      <c r="RN46" s="94"/>
      <c r="RO46" s="94"/>
      <c r="RP46" s="94"/>
      <c r="RQ46" s="94"/>
      <c r="RR46" s="94"/>
      <c r="RS46" s="94"/>
      <c r="RT46" s="94"/>
      <c r="RU46" s="94"/>
      <c r="RV46" s="94"/>
      <c r="RW46" s="94"/>
      <c r="RX46" s="94"/>
      <c r="RY46" s="94"/>
      <c r="RZ46" s="94"/>
      <c r="SA46" s="94"/>
      <c r="SB46" s="94"/>
      <c r="SC46" s="94"/>
      <c r="SD46" s="94"/>
      <c r="SE46" s="94"/>
      <c r="SF46" s="94"/>
      <c r="SG46" s="94"/>
      <c r="SH46" s="94"/>
      <c r="SI46" s="94"/>
      <c r="SJ46" s="94"/>
      <c r="SK46" s="94"/>
      <c r="SL46" s="94"/>
      <c r="SM46" s="94"/>
      <c r="SN46" s="94"/>
      <c r="SO46" s="94"/>
      <c r="SP46" s="94"/>
      <c r="SQ46" s="94"/>
      <c r="SR46" s="94"/>
      <c r="SS46" s="94"/>
      <c r="ST46" s="94"/>
      <c r="SU46" s="94"/>
    </row>
    <row r="47" spans="1:515" s="15" customFormat="1" ht="15" customHeight="1">
      <c r="A47" s="48"/>
      <c r="B47" s="575"/>
      <c r="C47" s="575"/>
      <c r="D47" s="575"/>
      <c r="E47" s="575"/>
      <c r="F47" s="575"/>
      <c r="G47" s="564"/>
      <c r="H47" s="564"/>
      <c r="I47" s="564"/>
      <c r="J47" s="564"/>
      <c r="K47" s="564"/>
      <c r="L47" s="564"/>
      <c r="M47" s="564"/>
      <c r="N47" s="564"/>
      <c r="O47" s="564"/>
      <c r="P47" s="564"/>
      <c r="Q47" s="150"/>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c r="EP47" s="94"/>
      <c r="EQ47" s="94"/>
      <c r="ER47" s="94"/>
      <c r="ES47" s="94"/>
      <c r="ET47" s="94"/>
      <c r="EU47" s="94"/>
      <c r="EV47" s="94"/>
      <c r="EW47" s="94"/>
      <c r="EX47" s="94"/>
      <c r="EY47" s="94"/>
      <c r="EZ47" s="94"/>
      <c r="FA47" s="94"/>
      <c r="FB47" s="94"/>
      <c r="FC47" s="94"/>
      <c r="FD47" s="94"/>
      <c r="FE47" s="94"/>
      <c r="FF47" s="94"/>
      <c r="FG47" s="94"/>
      <c r="FH47" s="94"/>
      <c r="FI47" s="94"/>
      <c r="FJ47" s="94"/>
      <c r="FK47" s="94"/>
      <c r="FL47" s="94"/>
      <c r="FM47" s="94"/>
      <c r="FN47" s="94"/>
      <c r="FO47" s="94"/>
      <c r="FP47" s="94"/>
      <c r="FQ47" s="94"/>
      <c r="FR47" s="94"/>
      <c r="FS47" s="94"/>
      <c r="FT47" s="94"/>
      <c r="FU47" s="94"/>
      <c r="FV47" s="94"/>
      <c r="FW47" s="94"/>
      <c r="FX47" s="94"/>
      <c r="FY47" s="94"/>
      <c r="FZ47" s="94"/>
      <c r="GA47" s="94"/>
      <c r="GB47" s="94"/>
      <c r="GC47" s="94"/>
      <c r="GD47" s="94"/>
      <c r="GE47" s="94"/>
      <c r="GF47" s="94"/>
      <c r="GG47" s="94"/>
      <c r="GH47" s="94"/>
      <c r="GI47" s="94"/>
      <c r="GJ47" s="94"/>
      <c r="GK47" s="94"/>
      <c r="GL47" s="94"/>
      <c r="GM47" s="94"/>
      <c r="GN47" s="94"/>
      <c r="GO47" s="94"/>
      <c r="GP47" s="94"/>
      <c r="GQ47" s="94"/>
      <c r="GR47" s="94"/>
      <c r="GS47" s="94"/>
      <c r="GT47" s="94"/>
      <c r="GU47" s="94"/>
      <c r="GV47" s="94"/>
      <c r="GW47" s="94"/>
      <c r="GX47" s="94"/>
      <c r="GY47" s="94"/>
      <c r="GZ47" s="94"/>
      <c r="HA47" s="94"/>
      <c r="HB47" s="94"/>
      <c r="HC47" s="94"/>
      <c r="HD47" s="94"/>
      <c r="HE47" s="94"/>
      <c r="HF47" s="94"/>
      <c r="HG47" s="94"/>
      <c r="HH47" s="94"/>
      <c r="HI47" s="94"/>
      <c r="HJ47" s="94"/>
      <c r="HK47" s="94"/>
      <c r="HL47" s="94"/>
      <c r="HM47" s="94"/>
      <c r="HN47" s="94"/>
      <c r="HO47" s="94"/>
      <c r="HP47" s="94"/>
      <c r="HQ47" s="94"/>
      <c r="HR47" s="94"/>
      <c r="HS47" s="94"/>
      <c r="HT47" s="94"/>
      <c r="HU47" s="94"/>
      <c r="HV47" s="94"/>
      <c r="HW47" s="94"/>
      <c r="HX47" s="94"/>
      <c r="HY47" s="94"/>
      <c r="HZ47" s="94"/>
      <c r="IA47" s="94"/>
      <c r="IB47" s="94"/>
      <c r="IC47" s="94"/>
      <c r="ID47" s="94"/>
      <c r="IE47" s="94"/>
      <c r="IF47" s="94"/>
      <c r="IG47" s="94"/>
      <c r="IH47" s="94"/>
      <c r="II47" s="94"/>
      <c r="IJ47" s="94"/>
      <c r="IK47" s="94"/>
      <c r="IL47" s="94"/>
      <c r="IM47" s="94"/>
      <c r="IN47" s="94"/>
      <c r="IO47" s="94"/>
      <c r="IP47" s="94"/>
      <c r="IQ47" s="94"/>
      <c r="IR47" s="94"/>
      <c r="IS47" s="94"/>
      <c r="IT47" s="94"/>
      <c r="IU47" s="94"/>
      <c r="IV47" s="94"/>
      <c r="IW47" s="94"/>
      <c r="IX47" s="94"/>
      <c r="IY47" s="94"/>
      <c r="IZ47" s="94"/>
      <c r="JA47" s="94"/>
      <c r="JB47" s="94"/>
      <c r="JC47" s="94"/>
      <c r="JD47" s="94"/>
      <c r="JE47" s="94"/>
      <c r="JF47" s="94"/>
      <c r="JG47" s="94"/>
      <c r="JH47" s="94"/>
      <c r="JI47" s="94"/>
      <c r="JJ47" s="94"/>
      <c r="JK47" s="94"/>
      <c r="JL47" s="94"/>
      <c r="JM47" s="94"/>
      <c r="JN47" s="94"/>
      <c r="JO47" s="94"/>
      <c r="JP47" s="94"/>
      <c r="JQ47" s="94"/>
      <c r="JR47" s="94"/>
      <c r="JS47" s="94"/>
      <c r="JT47" s="94"/>
      <c r="JU47" s="94"/>
      <c r="JV47" s="94"/>
      <c r="JW47" s="94"/>
      <c r="JX47" s="94"/>
      <c r="JY47" s="94"/>
      <c r="JZ47" s="94"/>
      <c r="KA47" s="94"/>
      <c r="KB47" s="94"/>
      <c r="KC47" s="94"/>
      <c r="KD47" s="94"/>
      <c r="KE47" s="94"/>
      <c r="KF47" s="94"/>
      <c r="KG47" s="94"/>
      <c r="KH47" s="94"/>
      <c r="KI47" s="94"/>
      <c r="KJ47" s="94"/>
      <c r="KK47" s="94"/>
      <c r="KL47" s="94"/>
      <c r="KM47" s="94"/>
      <c r="KN47" s="94"/>
      <c r="KO47" s="94"/>
      <c r="KP47" s="94"/>
      <c r="KQ47" s="94"/>
      <c r="KR47" s="94"/>
      <c r="KS47" s="94"/>
      <c r="KT47" s="94"/>
      <c r="KU47" s="94"/>
      <c r="KV47" s="94"/>
      <c r="KW47" s="94"/>
      <c r="KX47" s="94"/>
      <c r="KY47" s="94"/>
      <c r="KZ47" s="94"/>
      <c r="LA47" s="94"/>
      <c r="LB47" s="94"/>
      <c r="LC47" s="94"/>
      <c r="LD47" s="94"/>
      <c r="LE47" s="94"/>
      <c r="LF47" s="94"/>
      <c r="LG47" s="94"/>
      <c r="LH47" s="94"/>
      <c r="LI47" s="94"/>
      <c r="LJ47" s="94"/>
      <c r="LK47" s="94"/>
      <c r="LL47" s="94"/>
      <c r="LM47" s="94"/>
      <c r="LN47" s="94"/>
      <c r="LO47" s="94"/>
      <c r="LP47" s="94"/>
      <c r="LQ47" s="94"/>
      <c r="LR47" s="94"/>
      <c r="LS47" s="94"/>
      <c r="LT47" s="94"/>
      <c r="LU47" s="94"/>
      <c r="LV47" s="94"/>
      <c r="LW47" s="94"/>
      <c r="LX47" s="94"/>
      <c r="LY47" s="94"/>
      <c r="LZ47" s="94"/>
      <c r="MA47" s="94"/>
      <c r="MB47" s="94"/>
      <c r="MC47" s="94"/>
      <c r="MD47" s="94"/>
      <c r="ME47" s="94"/>
      <c r="MF47" s="94"/>
      <c r="MG47" s="94"/>
      <c r="MH47" s="94"/>
      <c r="MI47" s="94"/>
      <c r="MJ47" s="94"/>
      <c r="MK47" s="94"/>
      <c r="ML47" s="94"/>
      <c r="MM47" s="94"/>
      <c r="MN47" s="94"/>
      <c r="MO47" s="94"/>
      <c r="MP47" s="94"/>
      <c r="MQ47" s="94"/>
      <c r="MR47" s="94"/>
      <c r="MS47" s="94"/>
      <c r="MT47" s="94"/>
      <c r="MU47" s="94"/>
      <c r="MV47" s="94"/>
      <c r="MW47" s="94"/>
      <c r="MX47" s="94"/>
      <c r="MY47" s="94"/>
      <c r="MZ47" s="94"/>
      <c r="NA47" s="94"/>
      <c r="NB47" s="94"/>
      <c r="NC47" s="94"/>
      <c r="ND47" s="94"/>
      <c r="NE47" s="94"/>
      <c r="NF47" s="94"/>
      <c r="NG47" s="94"/>
      <c r="NH47" s="94"/>
      <c r="NI47" s="94"/>
      <c r="NJ47" s="94"/>
      <c r="NK47" s="94"/>
      <c r="NL47" s="94"/>
      <c r="NM47" s="94"/>
      <c r="NN47" s="94"/>
      <c r="NO47" s="94"/>
      <c r="NP47" s="94"/>
      <c r="NQ47" s="94"/>
      <c r="NR47" s="94"/>
      <c r="NS47" s="94"/>
      <c r="NT47" s="94"/>
      <c r="NU47" s="94"/>
      <c r="NV47" s="94"/>
      <c r="NW47" s="94"/>
      <c r="NX47" s="94"/>
      <c r="NY47" s="94"/>
      <c r="NZ47" s="94"/>
      <c r="OA47" s="94"/>
      <c r="OB47" s="94"/>
      <c r="OC47" s="94"/>
      <c r="OD47" s="94"/>
      <c r="OE47" s="94"/>
      <c r="OF47" s="94"/>
      <c r="OG47" s="94"/>
      <c r="OH47" s="94"/>
      <c r="OI47" s="94"/>
      <c r="OJ47" s="94"/>
      <c r="OK47" s="94"/>
      <c r="OL47" s="94"/>
      <c r="OM47" s="94"/>
      <c r="ON47" s="94"/>
      <c r="OO47" s="94"/>
      <c r="OP47" s="94"/>
      <c r="OQ47" s="94"/>
      <c r="OR47" s="94"/>
      <c r="OS47" s="94"/>
      <c r="OT47" s="94"/>
      <c r="OU47" s="94"/>
      <c r="OV47" s="94"/>
      <c r="OW47" s="94"/>
      <c r="OX47" s="94"/>
      <c r="OY47" s="94"/>
      <c r="OZ47" s="94"/>
      <c r="PA47" s="94"/>
      <c r="PB47" s="94"/>
      <c r="PC47" s="94"/>
      <c r="PD47" s="94"/>
      <c r="PE47" s="94"/>
      <c r="PF47" s="94"/>
      <c r="PG47" s="94"/>
      <c r="PH47" s="94"/>
      <c r="PI47" s="94"/>
      <c r="PJ47" s="94"/>
      <c r="PK47" s="94"/>
      <c r="PL47" s="94"/>
      <c r="PM47" s="94"/>
      <c r="PN47" s="94"/>
      <c r="PO47" s="94"/>
      <c r="PP47" s="94"/>
      <c r="PQ47" s="94"/>
      <c r="PR47" s="94"/>
      <c r="PS47" s="94"/>
      <c r="PT47" s="94"/>
      <c r="PU47" s="94"/>
      <c r="PV47" s="94"/>
      <c r="PW47" s="94"/>
      <c r="PX47" s="94"/>
      <c r="PY47" s="94"/>
      <c r="PZ47" s="94"/>
      <c r="QA47" s="94"/>
      <c r="QB47" s="94"/>
      <c r="QC47" s="94"/>
      <c r="QD47" s="94"/>
      <c r="QE47" s="94"/>
      <c r="QF47" s="94"/>
      <c r="QG47" s="94"/>
      <c r="QH47" s="94"/>
      <c r="QI47" s="94"/>
      <c r="QJ47" s="94"/>
      <c r="QK47" s="94"/>
      <c r="QL47" s="94"/>
      <c r="QM47" s="94"/>
      <c r="QN47" s="94"/>
      <c r="QO47" s="94"/>
      <c r="QP47" s="94"/>
      <c r="QQ47" s="94"/>
      <c r="QR47" s="94"/>
      <c r="QS47" s="94"/>
      <c r="QT47" s="94"/>
      <c r="QU47" s="94"/>
      <c r="QV47" s="94"/>
      <c r="QW47" s="94"/>
      <c r="QX47" s="94"/>
      <c r="QY47" s="94"/>
      <c r="QZ47" s="94"/>
      <c r="RA47" s="94"/>
      <c r="RB47" s="94"/>
      <c r="RC47" s="94"/>
      <c r="RD47" s="94"/>
      <c r="RE47" s="94"/>
      <c r="RF47" s="94"/>
      <c r="RG47" s="94"/>
      <c r="RH47" s="94"/>
      <c r="RI47" s="94"/>
      <c r="RJ47" s="94"/>
      <c r="RK47" s="94"/>
      <c r="RL47" s="94"/>
      <c r="RM47" s="94"/>
      <c r="RN47" s="94"/>
      <c r="RO47" s="94"/>
      <c r="RP47" s="94"/>
      <c r="RQ47" s="94"/>
      <c r="RR47" s="94"/>
      <c r="RS47" s="94"/>
      <c r="RT47" s="94"/>
      <c r="RU47" s="94"/>
      <c r="RV47" s="94"/>
      <c r="RW47" s="94"/>
      <c r="RX47" s="94"/>
      <c r="RY47" s="94"/>
      <c r="RZ47" s="94"/>
      <c r="SA47" s="94"/>
      <c r="SB47" s="94"/>
      <c r="SC47" s="94"/>
      <c r="SD47" s="94"/>
      <c r="SE47" s="94"/>
      <c r="SF47" s="94"/>
      <c r="SG47" s="94"/>
      <c r="SH47" s="94"/>
      <c r="SI47" s="94"/>
      <c r="SJ47" s="94"/>
      <c r="SK47" s="94"/>
      <c r="SL47" s="94"/>
      <c r="SM47" s="94"/>
      <c r="SN47" s="94"/>
      <c r="SO47" s="94"/>
      <c r="SP47" s="94"/>
      <c r="SQ47" s="94"/>
      <c r="SR47" s="94"/>
      <c r="SS47" s="94"/>
      <c r="ST47" s="94"/>
      <c r="SU47" s="94"/>
    </row>
    <row r="48" spans="1:515" s="15" customFormat="1" ht="15" customHeight="1">
      <c r="A48" s="48"/>
      <c r="B48" s="573" t="s">
        <v>37</v>
      </c>
      <c r="C48" s="573"/>
      <c r="D48" s="573"/>
      <c r="E48" s="573"/>
      <c r="F48" s="573"/>
      <c r="G48" s="573" t="s">
        <v>124</v>
      </c>
      <c r="H48" s="573"/>
      <c r="I48" s="573"/>
      <c r="J48" s="573" t="s">
        <v>125</v>
      </c>
      <c r="K48" s="573"/>
      <c r="L48" s="47"/>
      <c r="M48" s="88" t="s">
        <v>117</v>
      </c>
      <c r="N48" s="47"/>
      <c r="O48" s="47"/>
      <c r="P48" s="47"/>
      <c r="Q48" s="150"/>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c r="EP48" s="94"/>
      <c r="EQ48" s="94"/>
      <c r="ER48" s="94"/>
      <c r="ES48" s="94"/>
      <c r="ET48" s="94"/>
      <c r="EU48" s="94"/>
      <c r="EV48" s="94"/>
      <c r="EW48" s="94"/>
      <c r="EX48" s="94"/>
      <c r="EY48" s="94"/>
      <c r="EZ48" s="94"/>
      <c r="FA48" s="94"/>
      <c r="FB48" s="94"/>
      <c r="FC48" s="94"/>
      <c r="FD48" s="94"/>
      <c r="FE48" s="94"/>
      <c r="FF48" s="94"/>
      <c r="FG48" s="94"/>
      <c r="FH48" s="94"/>
      <c r="FI48" s="94"/>
      <c r="FJ48" s="94"/>
      <c r="FK48" s="94"/>
      <c r="FL48" s="94"/>
      <c r="FM48" s="94"/>
      <c r="FN48" s="94"/>
      <c r="FO48" s="94"/>
      <c r="FP48" s="94"/>
      <c r="FQ48" s="94"/>
      <c r="FR48" s="94"/>
      <c r="FS48" s="94"/>
      <c r="FT48" s="94"/>
      <c r="FU48" s="94"/>
      <c r="FV48" s="94"/>
      <c r="FW48" s="94"/>
      <c r="FX48" s="94"/>
      <c r="FY48" s="94"/>
      <c r="FZ48" s="94"/>
      <c r="GA48" s="94"/>
      <c r="GB48" s="94"/>
      <c r="GC48" s="94"/>
      <c r="GD48" s="94"/>
      <c r="GE48" s="94"/>
      <c r="GF48" s="94"/>
      <c r="GG48" s="94"/>
      <c r="GH48" s="94"/>
      <c r="GI48" s="94"/>
      <c r="GJ48" s="94"/>
      <c r="GK48" s="94"/>
      <c r="GL48" s="94"/>
      <c r="GM48" s="94"/>
      <c r="GN48" s="94"/>
      <c r="GO48" s="94"/>
      <c r="GP48" s="94"/>
      <c r="GQ48" s="94"/>
      <c r="GR48" s="94"/>
      <c r="GS48" s="94"/>
      <c r="GT48" s="94"/>
      <c r="GU48" s="94"/>
      <c r="GV48" s="94"/>
      <c r="GW48" s="94"/>
      <c r="GX48" s="94"/>
      <c r="GY48" s="94"/>
      <c r="GZ48" s="94"/>
      <c r="HA48" s="94"/>
      <c r="HB48" s="94"/>
      <c r="HC48" s="94"/>
      <c r="HD48" s="94"/>
      <c r="HE48" s="94"/>
      <c r="HF48" s="94"/>
      <c r="HG48" s="94"/>
      <c r="HH48" s="94"/>
      <c r="HI48" s="94"/>
      <c r="HJ48" s="94"/>
      <c r="HK48" s="94"/>
      <c r="HL48" s="94"/>
      <c r="HM48" s="94"/>
      <c r="HN48" s="94"/>
      <c r="HO48" s="94"/>
      <c r="HP48" s="94"/>
      <c r="HQ48" s="94"/>
      <c r="HR48" s="94"/>
      <c r="HS48" s="94"/>
      <c r="HT48" s="94"/>
      <c r="HU48" s="94"/>
      <c r="HV48" s="94"/>
      <c r="HW48" s="94"/>
      <c r="HX48" s="94"/>
      <c r="HY48" s="94"/>
      <c r="HZ48" s="94"/>
      <c r="IA48" s="94"/>
      <c r="IB48" s="94"/>
      <c r="IC48" s="94"/>
      <c r="ID48" s="94"/>
      <c r="IE48" s="94"/>
      <c r="IF48" s="94"/>
      <c r="IG48" s="94"/>
      <c r="IH48" s="94"/>
      <c r="II48" s="94"/>
      <c r="IJ48" s="94"/>
      <c r="IK48" s="94"/>
      <c r="IL48" s="94"/>
      <c r="IM48" s="94"/>
      <c r="IN48" s="94"/>
      <c r="IO48" s="94"/>
      <c r="IP48" s="94"/>
      <c r="IQ48" s="94"/>
      <c r="IR48" s="94"/>
      <c r="IS48" s="94"/>
      <c r="IT48" s="94"/>
      <c r="IU48" s="94"/>
      <c r="IV48" s="94"/>
      <c r="IW48" s="94"/>
      <c r="IX48" s="94"/>
      <c r="IY48" s="94"/>
      <c r="IZ48" s="94"/>
      <c r="JA48" s="94"/>
      <c r="JB48" s="94"/>
      <c r="JC48" s="94"/>
      <c r="JD48" s="94"/>
      <c r="JE48" s="94"/>
      <c r="JF48" s="94"/>
      <c r="JG48" s="94"/>
      <c r="JH48" s="94"/>
      <c r="JI48" s="94"/>
      <c r="JJ48" s="94"/>
      <c r="JK48" s="94"/>
      <c r="JL48" s="94"/>
      <c r="JM48" s="94"/>
      <c r="JN48" s="94"/>
      <c r="JO48" s="94"/>
      <c r="JP48" s="94"/>
      <c r="JQ48" s="94"/>
      <c r="JR48" s="94"/>
      <c r="JS48" s="94"/>
      <c r="JT48" s="94"/>
      <c r="JU48" s="94"/>
      <c r="JV48" s="94"/>
      <c r="JW48" s="94"/>
      <c r="JX48" s="94"/>
      <c r="JY48" s="94"/>
      <c r="JZ48" s="94"/>
      <c r="KA48" s="94"/>
      <c r="KB48" s="94"/>
      <c r="KC48" s="94"/>
      <c r="KD48" s="94"/>
      <c r="KE48" s="94"/>
      <c r="KF48" s="94"/>
      <c r="KG48" s="94"/>
      <c r="KH48" s="94"/>
      <c r="KI48" s="94"/>
      <c r="KJ48" s="94"/>
      <c r="KK48" s="94"/>
      <c r="KL48" s="94"/>
      <c r="KM48" s="94"/>
      <c r="KN48" s="94"/>
      <c r="KO48" s="94"/>
      <c r="KP48" s="94"/>
      <c r="KQ48" s="94"/>
      <c r="KR48" s="94"/>
      <c r="KS48" s="94"/>
      <c r="KT48" s="94"/>
      <c r="KU48" s="94"/>
      <c r="KV48" s="94"/>
      <c r="KW48" s="94"/>
      <c r="KX48" s="94"/>
      <c r="KY48" s="94"/>
      <c r="KZ48" s="94"/>
      <c r="LA48" s="94"/>
      <c r="LB48" s="94"/>
      <c r="LC48" s="94"/>
      <c r="LD48" s="94"/>
      <c r="LE48" s="94"/>
      <c r="LF48" s="94"/>
      <c r="LG48" s="94"/>
      <c r="LH48" s="94"/>
      <c r="LI48" s="94"/>
      <c r="LJ48" s="94"/>
      <c r="LK48" s="94"/>
      <c r="LL48" s="94"/>
      <c r="LM48" s="94"/>
      <c r="LN48" s="94"/>
      <c r="LO48" s="94"/>
      <c r="LP48" s="94"/>
      <c r="LQ48" s="94"/>
      <c r="LR48" s="94"/>
      <c r="LS48" s="94"/>
      <c r="LT48" s="94"/>
      <c r="LU48" s="94"/>
      <c r="LV48" s="94"/>
      <c r="LW48" s="94"/>
      <c r="LX48" s="94"/>
      <c r="LY48" s="94"/>
      <c r="LZ48" s="94"/>
      <c r="MA48" s="94"/>
      <c r="MB48" s="94"/>
      <c r="MC48" s="94"/>
      <c r="MD48" s="94"/>
      <c r="ME48" s="94"/>
      <c r="MF48" s="94"/>
      <c r="MG48" s="94"/>
      <c r="MH48" s="94"/>
      <c r="MI48" s="94"/>
      <c r="MJ48" s="94"/>
      <c r="MK48" s="94"/>
      <c r="ML48" s="94"/>
      <c r="MM48" s="94"/>
      <c r="MN48" s="94"/>
      <c r="MO48" s="94"/>
      <c r="MP48" s="94"/>
      <c r="MQ48" s="94"/>
      <c r="MR48" s="94"/>
      <c r="MS48" s="94"/>
      <c r="MT48" s="94"/>
      <c r="MU48" s="94"/>
      <c r="MV48" s="94"/>
      <c r="MW48" s="94"/>
      <c r="MX48" s="94"/>
      <c r="MY48" s="94"/>
      <c r="MZ48" s="94"/>
      <c r="NA48" s="94"/>
      <c r="NB48" s="94"/>
      <c r="NC48" s="94"/>
      <c r="ND48" s="94"/>
      <c r="NE48" s="94"/>
      <c r="NF48" s="94"/>
      <c r="NG48" s="94"/>
      <c r="NH48" s="94"/>
      <c r="NI48" s="94"/>
      <c r="NJ48" s="94"/>
      <c r="NK48" s="94"/>
      <c r="NL48" s="94"/>
      <c r="NM48" s="94"/>
      <c r="NN48" s="94"/>
      <c r="NO48" s="94"/>
      <c r="NP48" s="94"/>
      <c r="NQ48" s="94"/>
      <c r="NR48" s="94"/>
      <c r="NS48" s="94"/>
      <c r="NT48" s="94"/>
      <c r="NU48" s="94"/>
      <c r="NV48" s="94"/>
      <c r="NW48" s="94"/>
      <c r="NX48" s="94"/>
      <c r="NY48" s="94"/>
      <c r="NZ48" s="94"/>
      <c r="OA48" s="94"/>
      <c r="OB48" s="94"/>
      <c r="OC48" s="94"/>
      <c r="OD48" s="94"/>
      <c r="OE48" s="94"/>
      <c r="OF48" s="94"/>
      <c r="OG48" s="94"/>
      <c r="OH48" s="94"/>
      <c r="OI48" s="94"/>
      <c r="OJ48" s="94"/>
      <c r="OK48" s="94"/>
      <c r="OL48" s="94"/>
      <c r="OM48" s="94"/>
      <c r="ON48" s="94"/>
      <c r="OO48" s="94"/>
      <c r="OP48" s="94"/>
      <c r="OQ48" s="94"/>
      <c r="OR48" s="94"/>
      <c r="OS48" s="94"/>
      <c r="OT48" s="94"/>
      <c r="OU48" s="94"/>
      <c r="OV48" s="94"/>
      <c r="OW48" s="94"/>
      <c r="OX48" s="94"/>
      <c r="OY48" s="94"/>
      <c r="OZ48" s="94"/>
      <c r="PA48" s="94"/>
      <c r="PB48" s="94"/>
      <c r="PC48" s="94"/>
      <c r="PD48" s="94"/>
      <c r="PE48" s="94"/>
      <c r="PF48" s="94"/>
      <c r="PG48" s="94"/>
      <c r="PH48" s="94"/>
      <c r="PI48" s="94"/>
      <c r="PJ48" s="94"/>
      <c r="PK48" s="94"/>
      <c r="PL48" s="94"/>
      <c r="PM48" s="94"/>
      <c r="PN48" s="94"/>
      <c r="PO48" s="94"/>
      <c r="PP48" s="94"/>
      <c r="PQ48" s="94"/>
      <c r="PR48" s="94"/>
      <c r="PS48" s="94"/>
      <c r="PT48" s="94"/>
      <c r="PU48" s="94"/>
      <c r="PV48" s="94"/>
      <c r="PW48" s="94"/>
      <c r="PX48" s="94"/>
      <c r="PY48" s="94"/>
      <c r="PZ48" s="94"/>
      <c r="QA48" s="94"/>
      <c r="QB48" s="94"/>
      <c r="QC48" s="94"/>
      <c r="QD48" s="94"/>
      <c r="QE48" s="94"/>
      <c r="QF48" s="94"/>
      <c r="QG48" s="94"/>
      <c r="QH48" s="94"/>
      <c r="QI48" s="94"/>
      <c r="QJ48" s="94"/>
      <c r="QK48" s="94"/>
      <c r="QL48" s="94"/>
      <c r="QM48" s="94"/>
      <c r="QN48" s="94"/>
      <c r="QO48" s="94"/>
      <c r="QP48" s="94"/>
      <c r="QQ48" s="94"/>
      <c r="QR48" s="94"/>
      <c r="QS48" s="94"/>
      <c r="QT48" s="94"/>
      <c r="QU48" s="94"/>
      <c r="QV48" s="94"/>
      <c r="QW48" s="94"/>
      <c r="QX48" s="94"/>
      <c r="QY48" s="94"/>
      <c r="QZ48" s="94"/>
      <c r="RA48" s="94"/>
      <c r="RB48" s="94"/>
      <c r="RC48" s="94"/>
      <c r="RD48" s="94"/>
      <c r="RE48" s="94"/>
      <c r="RF48" s="94"/>
      <c r="RG48" s="94"/>
      <c r="RH48" s="94"/>
      <c r="RI48" s="94"/>
      <c r="RJ48" s="94"/>
      <c r="RK48" s="94"/>
      <c r="RL48" s="94"/>
      <c r="RM48" s="94"/>
      <c r="RN48" s="94"/>
      <c r="RO48" s="94"/>
      <c r="RP48" s="94"/>
      <c r="RQ48" s="94"/>
      <c r="RR48" s="94"/>
      <c r="RS48" s="94"/>
      <c r="RT48" s="94"/>
      <c r="RU48" s="94"/>
      <c r="RV48" s="94"/>
      <c r="RW48" s="94"/>
      <c r="RX48" s="94"/>
      <c r="RY48" s="94"/>
      <c r="RZ48" s="94"/>
      <c r="SA48" s="94"/>
      <c r="SB48" s="94"/>
      <c r="SC48" s="94"/>
      <c r="SD48" s="94"/>
      <c r="SE48" s="94"/>
      <c r="SF48" s="94"/>
      <c r="SG48" s="94"/>
      <c r="SH48" s="94"/>
      <c r="SI48" s="94"/>
      <c r="SJ48" s="94"/>
      <c r="SK48" s="94"/>
      <c r="SL48" s="94"/>
      <c r="SM48" s="94"/>
      <c r="SN48" s="94"/>
      <c r="SO48" s="94"/>
      <c r="SP48" s="94"/>
      <c r="SQ48" s="94"/>
      <c r="SR48" s="94"/>
      <c r="SS48" s="94"/>
      <c r="ST48" s="94"/>
      <c r="SU48" s="94"/>
    </row>
    <row r="49" spans="1:515" s="15" customFormat="1" ht="15" customHeight="1">
      <c r="A49" s="48"/>
      <c r="B49" s="564"/>
      <c r="C49" s="564"/>
      <c r="D49" s="564"/>
      <c r="E49" s="564"/>
      <c r="F49" s="564"/>
      <c r="G49" s="564"/>
      <c r="H49" s="564"/>
      <c r="I49" s="564"/>
      <c r="J49" s="564"/>
      <c r="K49" s="564"/>
      <c r="L49" s="564"/>
      <c r="M49" s="564"/>
      <c r="N49" s="564"/>
      <c r="O49" s="564"/>
      <c r="P49" s="564"/>
      <c r="Q49" s="150"/>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c r="FY49" s="94"/>
      <c r="FZ49" s="94"/>
      <c r="GA49" s="94"/>
      <c r="GB49" s="94"/>
      <c r="GC49" s="94"/>
      <c r="GD49" s="94"/>
      <c r="GE49" s="94"/>
      <c r="GF49" s="94"/>
      <c r="GG49" s="94"/>
      <c r="GH49" s="94"/>
      <c r="GI49" s="94"/>
      <c r="GJ49" s="94"/>
      <c r="GK49" s="94"/>
      <c r="GL49" s="94"/>
      <c r="GM49" s="94"/>
      <c r="GN49" s="94"/>
      <c r="GO49" s="94"/>
      <c r="GP49" s="94"/>
      <c r="GQ49" s="94"/>
      <c r="GR49" s="94"/>
      <c r="GS49" s="94"/>
      <c r="GT49" s="94"/>
      <c r="GU49" s="94"/>
      <c r="GV49" s="94"/>
      <c r="GW49" s="94"/>
      <c r="GX49" s="94"/>
      <c r="GY49" s="94"/>
      <c r="GZ49" s="94"/>
      <c r="HA49" s="94"/>
      <c r="HB49" s="94"/>
      <c r="HC49" s="94"/>
      <c r="HD49" s="94"/>
      <c r="HE49" s="94"/>
      <c r="HF49" s="94"/>
      <c r="HG49" s="94"/>
      <c r="HH49" s="94"/>
      <c r="HI49" s="94"/>
      <c r="HJ49" s="94"/>
      <c r="HK49" s="94"/>
      <c r="HL49" s="94"/>
      <c r="HM49" s="94"/>
      <c r="HN49" s="94"/>
      <c r="HO49" s="94"/>
      <c r="HP49" s="94"/>
      <c r="HQ49" s="94"/>
      <c r="HR49" s="94"/>
      <c r="HS49" s="94"/>
      <c r="HT49" s="94"/>
      <c r="HU49" s="94"/>
      <c r="HV49" s="94"/>
      <c r="HW49" s="94"/>
      <c r="HX49" s="94"/>
      <c r="HY49" s="94"/>
      <c r="HZ49" s="94"/>
      <c r="IA49" s="94"/>
      <c r="IB49" s="94"/>
      <c r="IC49" s="94"/>
      <c r="ID49" s="94"/>
      <c r="IE49" s="94"/>
      <c r="IF49" s="94"/>
      <c r="IG49" s="94"/>
      <c r="IH49" s="94"/>
      <c r="II49" s="94"/>
      <c r="IJ49" s="94"/>
      <c r="IK49" s="94"/>
      <c r="IL49" s="94"/>
      <c r="IM49" s="94"/>
      <c r="IN49" s="94"/>
      <c r="IO49" s="94"/>
      <c r="IP49" s="94"/>
      <c r="IQ49" s="94"/>
      <c r="IR49" s="94"/>
      <c r="IS49" s="94"/>
      <c r="IT49" s="94"/>
      <c r="IU49" s="94"/>
      <c r="IV49" s="94"/>
      <c r="IW49" s="94"/>
      <c r="IX49" s="94"/>
      <c r="IY49" s="94"/>
      <c r="IZ49" s="94"/>
      <c r="JA49" s="94"/>
      <c r="JB49" s="94"/>
      <c r="JC49" s="94"/>
      <c r="JD49" s="94"/>
      <c r="JE49" s="94"/>
      <c r="JF49" s="94"/>
      <c r="JG49" s="94"/>
      <c r="JH49" s="94"/>
      <c r="JI49" s="94"/>
      <c r="JJ49" s="94"/>
      <c r="JK49" s="94"/>
      <c r="JL49" s="94"/>
      <c r="JM49" s="94"/>
      <c r="JN49" s="94"/>
      <c r="JO49" s="94"/>
      <c r="JP49" s="94"/>
      <c r="JQ49" s="94"/>
      <c r="JR49" s="94"/>
      <c r="JS49" s="94"/>
      <c r="JT49" s="94"/>
      <c r="JU49" s="94"/>
      <c r="JV49" s="94"/>
      <c r="JW49" s="94"/>
      <c r="JX49" s="94"/>
      <c r="JY49" s="94"/>
      <c r="JZ49" s="94"/>
      <c r="KA49" s="94"/>
      <c r="KB49" s="94"/>
      <c r="KC49" s="94"/>
      <c r="KD49" s="94"/>
      <c r="KE49" s="94"/>
      <c r="KF49" s="94"/>
      <c r="KG49" s="94"/>
      <c r="KH49" s="94"/>
      <c r="KI49" s="94"/>
      <c r="KJ49" s="94"/>
      <c r="KK49" s="94"/>
      <c r="KL49" s="94"/>
      <c r="KM49" s="94"/>
      <c r="KN49" s="94"/>
      <c r="KO49" s="94"/>
      <c r="KP49" s="94"/>
      <c r="KQ49" s="94"/>
      <c r="KR49" s="94"/>
      <c r="KS49" s="94"/>
      <c r="KT49" s="94"/>
      <c r="KU49" s="94"/>
      <c r="KV49" s="94"/>
      <c r="KW49" s="94"/>
      <c r="KX49" s="94"/>
      <c r="KY49" s="94"/>
      <c r="KZ49" s="94"/>
      <c r="LA49" s="94"/>
      <c r="LB49" s="94"/>
      <c r="LC49" s="94"/>
      <c r="LD49" s="94"/>
      <c r="LE49" s="94"/>
      <c r="LF49" s="94"/>
      <c r="LG49" s="94"/>
      <c r="LH49" s="94"/>
      <c r="LI49" s="94"/>
      <c r="LJ49" s="94"/>
      <c r="LK49" s="94"/>
      <c r="LL49" s="94"/>
      <c r="LM49" s="94"/>
      <c r="LN49" s="94"/>
      <c r="LO49" s="94"/>
      <c r="LP49" s="94"/>
      <c r="LQ49" s="94"/>
      <c r="LR49" s="94"/>
      <c r="LS49" s="94"/>
      <c r="LT49" s="94"/>
      <c r="LU49" s="94"/>
      <c r="LV49" s="94"/>
      <c r="LW49" s="94"/>
      <c r="LX49" s="94"/>
      <c r="LY49" s="94"/>
      <c r="LZ49" s="94"/>
      <c r="MA49" s="94"/>
      <c r="MB49" s="94"/>
      <c r="MC49" s="94"/>
      <c r="MD49" s="94"/>
      <c r="ME49" s="94"/>
      <c r="MF49" s="94"/>
      <c r="MG49" s="94"/>
      <c r="MH49" s="94"/>
      <c r="MI49" s="94"/>
      <c r="MJ49" s="94"/>
      <c r="MK49" s="94"/>
      <c r="ML49" s="94"/>
      <c r="MM49" s="94"/>
      <c r="MN49" s="94"/>
      <c r="MO49" s="94"/>
      <c r="MP49" s="94"/>
      <c r="MQ49" s="94"/>
      <c r="MR49" s="94"/>
      <c r="MS49" s="94"/>
      <c r="MT49" s="94"/>
      <c r="MU49" s="94"/>
      <c r="MV49" s="94"/>
      <c r="MW49" s="94"/>
      <c r="MX49" s="94"/>
      <c r="MY49" s="94"/>
      <c r="MZ49" s="94"/>
      <c r="NA49" s="94"/>
      <c r="NB49" s="94"/>
      <c r="NC49" s="94"/>
      <c r="ND49" s="94"/>
      <c r="NE49" s="94"/>
      <c r="NF49" s="94"/>
      <c r="NG49" s="94"/>
      <c r="NH49" s="94"/>
      <c r="NI49" s="94"/>
      <c r="NJ49" s="94"/>
      <c r="NK49" s="94"/>
      <c r="NL49" s="94"/>
      <c r="NM49" s="94"/>
      <c r="NN49" s="94"/>
      <c r="NO49" s="94"/>
      <c r="NP49" s="94"/>
      <c r="NQ49" s="94"/>
      <c r="NR49" s="94"/>
      <c r="NS49" s="94"/>
      <c r="NT49" s="94"/>
      <c r="NU49" s="94"/>
      <c r="NV49" s="94"/>
      <c r="NW49" s="94"/>
      <c r="NX49" s="94"/>
      <c r="NY49" s="94"/>
      <c r="NZ49" s="94"/>
      <c r="OA49" s="94"/>
      <c r="OB49" s="94"/>
      <c r="OC49" s="94"/>
      <c r="OD49" s="94"/>
      <c r="OE49" s="94"/>
      <c r="OF49" s="94"/>
      <c r="OG49" s="94"/>
      <c r="OH49" s="94"/>
      <c r="OI49" s="94"/>
      <c r="OJ49" s="94"/>
      <c r="OK49" s="94"/>
      <c r="OL49" s="94"/>
      <c r="OM49" s="94"/>
      <c r="ON49" s="94"/>
      <c r="OO49" s="94"/>
      <c r="OP49" s="94"/>
      <c r="OQ49" s="94"/>
      <c r="OR49" s="94"/>
      <c r="OS49" s="94"/>
      <c r="OT49" s="94"/>
      <c r="OU49" s="94"/>
      <c r="OV49" s="94"/>
      <c r="OW49" s="94"/>
      <c r="OX49" s="94"/>
      <c r="OY49" s="94"/>
      <c r="OZ49" s="94"/>
      <c r="PA49" s="94"/>
      <c r="PB49" s="94"/>
      <c r="PC49" s="94"/>
      <c r="PD49" s="94"/>
      <c r="PE49" s="94"/>
      <c r="PF49" s="94"/>
      <c r="PG49" s="94"/>
      <c r="PH49" s="94"/>
      <c r="PI49" s="94"/>
      <c r="PJ49" s="94"/>
      <c r="PK49" s="94"/>
      <c r="PL49" s="94"/>
      <c r="PM49" s="94"/>
      <c r="PN49" s="94"/>
      <c r="PO49" s="94"/>
      <c r="PP49" s="94"/>
      <c r="PQ49" s="94"/>
      <c r="PR49" s="94"/>
      <c r="PS49" s="94"/>
      <c r="PT49" s="94"/>
      <c r="PU49" s="94"/>
      <c r="PV49" s="94"/>
      <c r="PW49" s="94"/>
      <c r="PX49" s="94"/>
      <c r="PY49" s="94"/>
      <c r="PZ49" s="94"/>
      <c r="QA49" s="94"/>
      <c r="QB49" s="94"/>
      <c r="QC49" s="94"/>
      <c r="QD49" s="94"/>
      <c r="QE49" s="94"/>
      <c r="QF49" s="94"/>
      <c r="QG49" s="94"/>
      <c r="QH49" s="94"/>
      <c r="QI49" s="94"/>
      <c r="QJ49" s="94"/>
      <c r="QK49" s="94"/>
      <c r="QL49" s="94"/>
      <c r="QM49" s="94"/>
      <c r="QN49" s="94"/>
      <c r="QO49" s="94"/>
      <c r="QP49" s="94"/>
      <c r="QQ49" s="94"/>
      <c r="QR49" s="94"/>
      <c r="QS49" s="94"/>
      <c r="QT49" s="94"/>
      <c r="QU49" s="94"/>
      <c r="QV49" s="94"/>
      <c r="QW49" s="94"/>
      <c r="QX49" s="94"/>
      <c r="QY49" s="94"/>
      <c r="QZ49" s="94"/>
      <c r="RA49" s="94"/>
      <c r="RB49" s="94"/>
      <c r="RC49" s="94"/>
      <c r="RD49" s="94"/>
      <c r="RE49" s="94"/>
      <c r="RF49" s="94"/>
      <c r="RG49" s="94"/>
      <c r="RH49" s="94"/>
      <c r="RI49" s="94"/>
      <c r="RJ49" s="94"/>
      <c r="RK49" s="94"/>
      <c r="RL49" s="94"/>
      <c r="RM49" s="94"/>
      <c r="RN49" s="94"/>
      <c r="RO49" s="94"/>
      <c r="RP49" s="94"/>
      <c r="RQ49" s="94"/>
      <c r="RR49" s="94"/>
      <c r="RS49" s="94"/>
      <c r="RT49" s="94"/>
      <c r="RU49" s="94"/>
      <c r="RV49" s="94"/>
      <c r="RW49" s="94"/>
      <c r="RX49" s="94"/>
      <c r="RY49" s="94"/>
      <c r="RZ49" s="94"/>
      <c r="SA49" s="94"/>
      <c r="SB49" s="94"/>
      <c r="SC49" s="94"/>
      <c r="SD49" s="94"/>
      <c r="SE49" s="94"/>
      <c r="SF49" s="94"/>
      <c r="SG49" s="94"/>
      <c r="SH49" s="94"/>
      <c r="SI49" s="94"/>
      <c r="SJ49" s="94"/>
      <c r="SK49" s="94"/>
      <c r="SL49" s="94"/>
      <c r="SM49" s="94"/>
      <c r="SN49" s="94"/>
      <c r="SO49" s="94"/>
      <c r="SP49" s="94"/>
      <c r="SQ49" s="94"/>
      <c r="SR49" s="94"/>
      <c r="SS49" s="94"/>
      <c r="ST49" s="94"/>
      <c r="SU49" s="94"/>
    </row>
    <row r="50" spans="1:515" s="15" customFormat="1" ht="15" customHeight="1">
      <c r="A50" s="48"/>
      <c r="B50" s="573" t="s">
        <v>118</v>
      </c>
      <c r="C50" s="573"/>
      <c r="D50" s="573"/>
      <c r="E50" s="573"/>
      <c r="F50" s="573"/>
      <c r="G50" s="573" t="s">
        <v>368</v>
      </c>
      <c r="H50" s="573"/>
      <c r="I50" s="573"/>
      <c r="J50" s="573" t="s">
        <v>119</v>
      </c>
      <c r="K50" s="573"/>
      <c r="L50" s="573"/>
      <c r="M50" s="573" t="s">
        <v>131</v>
      </c>
      <c r="N50" s="573"/>
      <c r="O50" s="573"/>
      <c r="P50" s="573"/>
      <c r="Q50" s="150"/>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4"/>
      <c r="GK50" s="94"/>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4"/>
      <c r="HL50" s="94"/>
      <c r="HM50" s="94"/>
      <c r="HN50" s="94"/>
      <c r="HO50" s="94"/>
      <c r="HP50" s="94"/>
      <c r="HQ50" s="94"/>
      <c r="HR50" s="94"/>
      <c r="HS50" s="94"/>
      <c r="HT50" s="94"/>
      <c r="HU50" s="94"/>
      <c r="HV50" s="94"/>
      <c r="HW50" s="94"/>
      <c r="HX50" s="94"/>
      <c r="HY50" s="94"/>
      <c r="HZ50" s="94"/>
      <c r="IA50" s="94"/>
      <c r="IB50" s="94"/>
      <c r="IC50" s="94"/>
      <c r="ID50" s="94"/>
      <c r="IE50" s="94"/>
      <c r="IF50" s="94"/>
      <c r="IG50" s="94"/>
      <c r="IH50" s="94"/>
      <c r="II50" s="94"/>
      <c r="IJ50" s="94"/>
      <c r="IK50" s="94"/>
      <c r="IL50" s="94"/>
      <c r="IM50" s="94"/>
      <c r="IN50" s="94"/>
      <c r="IO50" s="94"/>
      <c r="IP50" s="94"/>
      <c r="IQ50" s="94"/>
      <c r="IR50" s="94"/>
      <c r="IS50" s="94"/>
      <c r="IT50" s="94"/>
      <c r="IU50" s="94"/>
      <c r="IV50" s="94"/>
      <c r="IW50" s="94"/>
      <c r="IX50" s="94"/>
      <c r="IY50" s="94"/>
      <c r="IZ50" s="94"/>
      <c r="JA50" s="94"/>
      <c r="JB50" s="94"/>
      <c r="JC50" s="94"/>
      <c r="JD50" s="94"/>
      <c r="JE50" s="94"/>
      <c r="JF50" s="94"/>
      <c r="JG50" s="94"/>
      <c r="JH50" s="94"/>
      <c r="JI50" s="94"/>
      <c r="JJ50" s="94"/>
      <c r="JK50" s="94"/>
      <c r="JL50" s="94"/>
      <c r="JM50" s="94"/>
      <c r="JN50" s="94"/>
      <c r="JO50" s="94"/>
      <c r="JP50" s="94"/>
      <c r="JQ50" s="94"/>
      <c r="JR50" s="94"/>
      <c r="JS50" s="94"/>
      <c r="JT50" s="94"/>
      <c r="JU50" s="94"/>
      <c r="JV50" s="94"/>
      <c r="JW50" s="94"/>
      <c r="JX50" s="94"/>
      <c r="JY50" s="94"/>
      <c r="JZ50" s="94"/>
      <c r="KA50" s="94"/>
      <c r="KB50" s="94"/>
      <c r="KC50" s="94"/>
      <c r="KD50" s="94"/>
      <c r="KE50" s="94"/>
      <c r="KF50" s="94"/>
      <c r="KG50" s="94"/>
      <c r="KH50" s="94"/>
      <c r="KI50" s="94"/>
      <c r="KJ50" s="94"/>
      <c r="KK50" s="94"/>
      <c r="KL50" s="94"/>
      <c r="KM50" s="94"/>
      <c r="KN50" s="94"/>
      <c r="KO50" s="94"/>
      <c r="KP50" s="94"/>
      <c r="KQ50" s="94"/>
      <c r="KR50" s="94"/>
      <c r="KS50" s="94"/>
      <c r="KT50" s="94"/>
      <c r="KU50" s="94"/>
      <c r="KV50" s="94"/>
      <c r="KW50" s="94"/>
      <c r="KX50" s="94"/>
      <c r="KY50" s="94"/>
      <c r="KZ50" s="94"/>
      <c r="LA50" s="94"/>
      <c r="LB50" s="94"/>
      <c r="LC50" s="94"/>
      <c r="LD50" s="94"/>
      <c r="LE50" s="94"/>
      <c r="LF50" s="94"/>
      <c r="LG50" s="94"/>
      <c r="LH50" s="94"/>
      <c r="LI50" s="94"/>
      <c r="LJ50" s="94"/>
      <c r="LK50" s="94"/>
      <c r="LL50" s="94"/>
      <c r="LM50" s="94"/>
      <c r="LN50" s="94"/>
      <c r="LO50" s="94"/>
      <c r="LP50" s="94"/>
      <c r="LQ50" s="94"/>
      <c r="LR50" s="94"/>
      <c r="LS50" s="94"/>
      <c r="LT50" s="94"/>
      <c r="LU50" s="94"/>
      <c r="LV50" s="94"/>
      <c r="LW50" s="94"/>
      <c r="LX50" s="94"/>
      <c r="LY50" s="94"/>
      <c r="LZ50" s="94"/>
      <c r="MA50" s="94"/>
      <c r="MB50" s="94"/>
      <c r="MC50" s="94"/>
      <c r="MD50" s="94"/>
      <c r="ME50" s="94"/>
      <c r="MF50" s="94"/>
      <c r="MG50" s="94"/>
      <c r="MH50" s="94"/>
      <c r="MI50" s="94"/>
      <c r="MJ50" s="94"/>
      <c r="MK50" s="94"/>
      <c r="ML50" s="94"/>
      <c r="MM50" s="94"/>
      <c r="MN50" s="94"/>
      <c r="MO50" s="94"/>
      <c r="MP50" s="94"/>
      <c r="MQ50" s="94"/>
      <c r="MR50" s="94"/>
      <c r="MS50" s="94"/>
      <c r="MT50" s="94"/>
      <c r="MU50" s="94"/>
      <c r="MV50" s="94"/>
      <c r="MW50" s="94"/>
      <c r="MX50" s="94"/>
      <c r="MY50" s="94"/>
      <c r="MZ50" s="94"/>
      <c r="NA50" s="94"/>
      <c r="NB50" s="94"/>
      <c r="NC50" s="94"/>
      <c r="ND50" s="94"/>
      <c r="NE50" s="94"/>
      <c r="NF50" s="94"/>
      <c r="NG50" s="94"/>
      <c r="NH50" s="94"/>
      <c r="NI50" s="94"/>
      <c r="NJ50" s="94"/>
      <c r="NK50" s="94"/>
      <c r="NL50" s="94"/>
      <c r="NM50" s="94"/>
      <c r="NN50" s="94"/>
      <c r="NO50" s="94"/>
      <c r="NP50" s="94"/>
      <c r="NQ50" s="94"/>
      <c r="NR50" s="94"/>
      <c r="NS50" s="94"/>
      <c r="NT50" s="94"/>
      <c r="NU50" s="94"/>
      <c r="NV50" s="94"/>
      <c r="NW50" s="94"/>
      <c r="NX50" s="94"/>
      <c r="NY50" s="94"/>
      <c r="NZ50" s="94"/>
      <c r="OA50" s="94"/>
      <c r="OB50" s="94"/>
      <c r="OC50" s="94"/>
      <c r="OD50" s="94"/>
      <c r="OE50" s="94"/>
      <c r="OF50" s="94"/>
      <c r="OG50" s="94"/>
      <c r="OH50" s="94"/>
      <c r="OI50" s="94"/>
      <c r="OJ50" s="94"/>
      <c r="OK50" s="94"/>
      <c r="OL50" s="94"/>
      <c r="OM50" s="94"/>
      <c r="ON50" s="94"/>
      <c r="OO50" s="94"/>
      <c r="OP50" s="94"/>
      <c r="OQ50" s="94"/>
      <c r="OR50" s="94"/>
      <c r="OS50" s="94"/>
      <c r="OT50" s="94"/>
      <c r="OU50" s="94"/>
      <c r="OV50" s="94"/>
      <c r="OW50" s="94"/>
      <c r="OX50" s="94"/>
      <c r="OY50" s="94"/>
      <c r="OZ50" s="94"/>
      <c r="PA50" s="94"/>
      <c r="PB50" s="94"/>
      <c r="PC50" s="94"/>
      <c r="PD50" s="94"/>
      <c r="PE50" s="94"/>
      <c r="PF50" s="94"/>
      <c r="PG50" s="94"/>
      <c r="PH50" s="94"/>
      <c r="PI50" s="94"/>
      <c r="PJ50" s="94"/>
      <c r="PK50" s="94"/>
      <c r="PL50" s="94"/>
      <c r="PM50" s="94"/>
      <c r="PN50" s="94"/>
      <c r="PO50" s="94"/>
      <c r="PP50" s="94"/>
      <c r="PQ50" s="94"/>
      <c r="PR50" s="94"/>
      <c r="PS50" s="94"/>
      <c r="PT50" s="94"/>
      <c r="PU50" s="94"/>
      <c r="PV50" s="94"/>
      <c r="PW50" s="94"/>
      <c r="PX50" s="94"/>
      <c r="PY50" s="94"/>
      <c r="PZ50" s="94"/>
      <c r="QA50" s="94"/>
      <c r="QB50" s="94"/>
      <c r="QC50" s="94"/>
      <c r="QD50" s="94"/>
      <c r="QE50" s="94"/>
      <c r="QF50" s="94"/>
      <c r="QG50" s="94"/>
      <c r="QH50" s="94"/>
      <c r="QI50" s="94"/>
      <c r="QJ50" s="94"/>
      <c r="QK50" s="94"/>
      <c r="QL50" s="94"/>
      <c r="QM50" s="94"/>
      <c r="QN50" s="94"/>
      <c r="QO50" s="94"/>
      <c r="QP50" s="94"/>
      <c r="QQ50" s="94"/>
      <c r="QR50" s="94"/>
      <c r="QS50" s="94"/>
      <c r="QT50" s="94"/>
      <c r="QU50" s="94"/>
      <c r="QV50" s="94"/>
      <c r="QW50" s="94"/>
      <c r="QX50" s="94"/>
      <c r="QY50" s="94"/>
      <c r="QZ50" s="94"/>
      <c r="RA50" s="94"/>
      <c r="RB50" s="94"/>
      <c r="RC50" s="94"/>
      <c r="RD50" s="94"/>
      <c r="RE50" s="94"/>
      <c r="RF50" s="94"/>
      <c r="RG50" s="94"/>
      <c r="RH50" s="94"/>
      <c r="RI50" s="94"/>
      <c r="RJ50" s="94"/>
      <c r="RK50" s="94"/>
      <c r="RL50" s="94"/>
      <c r="RM50" s="94"/>
      <c r="RN50" s="94"/>
      <c r="RO50" s="94"/>
      <c r="RP50" s="94"/>
      <c r="RQ50" s="94"/>
      <c r="RR50" s="94"/>
      <c r="RS50" s="94"/>
      <c r="RT50" s="94"/>
      <c r="RU50" s="94"/>
      <c r="RV50" s="94"/>
      <c r="RW50" s="94"/>
      <c r="RX50" s="94"/>
      <c r="RY50" s="94"/>
      <c r="RZ50" s="94"/>
      <c r="SA50" s="94"/>
      <c r="SB50" s="94"/>
      <c r="SC50" s="94"/>
      <c r="SD50" s="94"/>
      <c r="SE50" s="94"/>
      <c r="SF50" s="94"/>
      <c r="SG50" s="94"/>
      <c r="SH50" s="94"/>
      <c r="SI50" s="94"/>
      <c r="SJ50" s="94"/>
      <c r="SK50" s="94"/>
      <c r="SL50" s="94"/>
      <c r="SM50" s="94"/>
      <c r="SN50" s="94"/>
      <c r="SO50" s="94"/>
      <c r="SP50" s="94"/>
      <c r="SQ50" s="94"/>
      <c r="SR50" s="94"/>
      <c r="SS50" s="94"/>
      <c r="ST50" s="94"/>
      <c r="SU50" s="94"/>
    </row>
    <row r="51" spans="1:515" ht="12" customHeight="1">
      <c r="A51" s="46"/>
      <c r="B51" s="43"/>
      <c r="C51" s="43"/>
      <c r="D51" s="43"/>
      <c r="E51" s="43"/>
      <c r="F51" s="43"/>
      <c r="G51" s="43"/>
      <c r="H51" s="43"/>
      <c r="I51" s="43"/>
      <c r="J51" s="43"/>
      <c r="K51" s="43"/>
      <c r="L51" s="43"/>
      <c r="M51" s="43"/>
      <c r="N51" s="43"/>
      <c r="O51" s="43"/>
      <c r="P51" s="43"/>
      <c r="Q51" s="152"/>
    </row>
    <row r="52" spans="1:515" ht="25.9" customHeight="1">
      <c r="A52" s="45"/>
      <c r="B52" s="566" t="s">
        <v>133</v>
      </c>
      <c r="C52" s="566"/>
      <c r="D52" s="566"/>
      <c r="E52" s="566"/>
      <c r="F52" s="566"/>
      <c r="G52" s="566" t="s">
        <v>798</v>
      </c>
      <c r="H52" s="567"/>
      <c r="I52" s="566" t="s">
        <v>183</v>
      </c>
      <c r="J52" s="567"/>
      <c r="K52" s="566" t="s">
        <v>184</v>
      </c>
      <c r="L52" s="566"/>
      <c r="M52" s="566"/>
      <c r="N52" s="566"/>
      <c r="O52" s="566" t="s">
        <v>563</v>
      </c>
      <c r="P52" s="566"/>
      <c r="Q52" s="153"/>
    </row>
    <row r="53" spans="1:515" ht="22.7" customHeight="1">
      <c r="A53" s="45"/>
      <c r="B53" s="565"/>
      <c r="C53" s="565"/>
      <c r="D53" s="565"/>
      <c r="E53" s="565"/>
      <c r="F53" s="565"/>
      <c r="G53" s="562"/>
      <c r="H53" s="562"/>
      <c r="I53" s="563"/>
      <c r="J53" s="563"/>
      <c r="K53" s="562"/>
      <c r="L53" s="562"/>
      <c r="M53" s="562"/>
      <c r="N53" s="562"/>
      <c r="O53" s="562" t="s">
        <v>404</v>
      </c>
      <c r="P53" s="562"/>
      <c r="Q53" s="154"/>
    </row>
    <row r="54" spans="1:515" ht="22.7" customHeight="1">
      <c r="A54" s="45"/>
      <c r="B54" s="565"/>
      <c r="C54" s="565"/>
      <c r="D54" s="565"/>
      <c r="E54" s="565"/>
      <c r="F54" s="565"/>
      <c r="G54" s="562"/>
      <c r="H54" s="562"/>
      <c r="I54" s="563"/>
      <c r="J54" s="563"/>
      <c r="K54" s="562"/>
      <c r="L54" s="562"/>
      <c r="M54" s="562"/>
      <c r="N54" s="562"/>
      <c r="O54" s="562" t="s">
        <v>404</v>
      </c>
      <c r="P54" s="562"/>
      <c r="Q54" s="154"/>
    </row>
    <row r="55" spans="1:515" ht="22.7" customHeight="1">
      <c r="A55" s="45"/>
      <c r="B55" s="565"/>
      <c r="C55" s="565"/>
      <c r="D55" s="565"/>
      <c r="E55" s="565"/>
      <c r="F55" s="565"/>
      <c r="G55" s="562"/>
      <c r="H55" s="562"/>
      <c r="I55" s="563"/>
      <c r="J55" s="563"/>
      <c r="K55" s="562"/>
      <c r="L55" s="562"/>
      <c r="M55" s="562"/>
      <c r="N55" s="562"/>
      <c r="O55" s="562" t="s">
        <v>404</v>
      </c>
      <c r="P55" s="562"/>
      <c r="Q55" s="154"/>
    </row>
    <row r="56" spans="1:515" ht="22.7" customHeight="1">
      <c r="A56" s="45"/>
      <c r="B56" s="565"/>
      <c r="C56" s="565"/>
      <c r="D56" s="565"/>
      <c r="E56" s="565"/>
      <c r="F56" s="565"/>
      <c r="G56" s="562"/>
      <c r="H56" s="562"/>
      <c r="I56" s="563"/>
      <c r="J56" s="563"/>
      <c r="K56" s="562"/>
      <c r="L56" s="562"/>
      <c r="M56" s="562"/>
      <c r="N56" s="562"/>
      <c r="O56" s="570" t="s">
        <v>404</v>
      </c>
      <c r="P56" s="571"/>
      <c r="Q56" s="154"/>
    </row>
    <row r="57" spans="1:515">
      <c r="A57" s="45"/>
      <c r="B57" s="4"/>
      <c r="C57" s="4"/>
      <c r="D57" s="41"/>
      <c r="E57" s="4"/>
      <c r="F57" s="568" t="s">
        <v>318</v>
      </c>
      <c r="G57" s="568"/>
      <c r="H57" s="569"/>
      <c r="I57" s="560">
        <f>SUM(I53:J56)</f>
        <v>0</v>
      </c>
      <c r="J57" s="561"/>
      <c r="K57" s="41"/>
      <c r="L57" s="41"/>
      <c r="M57" s="41"/>
      <c r="N57" s="41"/>
      <c r="O57" s="41"/>
      <c r="P57" s="41"/>
    </row>
    <row r="58" spans="1:515" s="3" customFormat="1" ht="7.15" customHeight="1">
      <c r="A58" s="45"/>
      <c r="B58" s="41"/>
      <c r="C58" s="41"/>
      <c r="D58" s="41"/>
      <c r="E58" s="41"/>
      <c r="F58" s="41"/>
      <c r="G58" s="41"/>
      <c r="H58" s="41"/>
      <c r="I58" s="41"/>
      <c r="J58" s="41"/>
      <c r="K58" s="41"/>
      <c r="L58" s="41"/>
      <c r="M58" s="41"/>
      <c r="N58" s="41"/>
      <c r="O58" s="41"/>
      <c r="P58" s="41"/>
      <c r="Q58" s="68"/>
    </row>
    <row r="59" spans="1:515" s="3" customFormat="1" ht="28.9" customHeight="1">
      <c r="A59" s="148"/>
      <c r="B59" s="68"/>
      <c r="C59" s="68"/>
      <c r="D59" s="68"/>
      <c r="E59" s="68"/>
      <c r="F59" s="68"/>
      <c r="G59" s="68"/>
      <c r="H59" s="68"/>
      <c r="I59" s="68"/>
      <c r="J59" s="68"/>
      <c r="K59" s="68"/>
      <c r="L59" s="68"/>
      <c r="M59" s="68"/>
      <c r="N59" s="68"/>
      <c r="O59" s="68"/>
      <c r="P59" s="68"/>
      <c r="Q59" s="68"/>
    </row>
    <row r="60" spans="1:515" s="3" customFormat="1">
      <c r="A60" s="148"/>
      <c r="B60" s="68"/>
      <c r="C60" s="68"/>
      <c r="D60" s="68"/>
      <c r="E60" s="68"/>
      <c r="F60" s="68"/>
      <c r="G60" s="68"/>
      <c r="H60" s="68"/>
      <c r="I60" s="68"/>
      <c r="J60" s="68"/>
      <c r="K60" s="68"/>
      <c r="L60" s="68"/>
      <c r="M60" s="68"/>
      <c r="N60" s="68"/>
      <c r="O60" s="68"/>
      <c r="P60" s="68"/>
      <c r="Q60" s="68"/>
    </row>
    <row r="61" spans="1:515" s="3" customFormat="1">
      <c r="A61" s="45"/>
      <c r="B61" s="41"/>
      <c r="C61" s="41"/>
      <c r="D61" s="41"/>
      <c r="E61" s="41"/>
      <c r="F61" s="41"/>
      <c r="G61" s="41"/>
      <c r="H61" s="41"/>
      <c r="I61" s="41"/>
      <c r="J61" s="41"/>
      <c r="K61" s="41"/>
      <c r="L61" s="41"/>
      <c r="M61" s="41"/>
      <c r="N61" s="41"/>
      <c r="O61" s="41"/>
      <c r="P61" s="41"/>
      <c r="Q61" s="68"/>
    </row>
    <row r="62" spans="1:515" s="3" customFormat="1">
      <c r="A62" s="45"/>
      <c r="B62" s="41"/>
      <c r="C62" s="41"/>
      <c r="D62" s="41"/>
      <c r="E62" s="41"/>
      <c r="F62" s="41"/>
      <c r="G62" s="41"/>
      <c r="H62" s="41"/>
      <c r="I62" s="41"/>
      <c r="J62" s="41"/>
      <c r="K62" s="41"/>
      <c r="L62" s="41"/>
      <c r="M62" s="41"/>
      <c r="N62" s="41"/>
      <c r="O62" s="41"/>
      <c r="P62" s="41"/>
      <c r="Q62" s="68"/>
    </row>
    <row r="63" spans="1:515" s="3" customFormat="1">
      <c r="A63" s="45"/>
      <c r="B63" s="43"/>
      <c r="C63" s="43"/>
      <c r="D63" s="43"/>
      <c r="E63" s="43"/>
      <c r="F63" s="43"/>
      <c r="G63" s="43"/>
      <c r="H63" s="43"/>
      <c r="I63" s="43"/>
      <c r="J63" s="43"/>
      <c r="K63" s="43"/>
      <c r="L63" s="43"/>
      <c r="M63" s="43"/>
      <c r="N63" s="41"/>
      <c r="O63" s="43"/>
      <c r="P63" s="43"/>
      <c r="Q63" s="68"/>
    </row>
    <row r="64" spans="1:515" s="3" customFormat="1">
      <c r="A64" s="45"/>
      <c r="B64" s="41"/>
      <c r="C64" s="41"/>
      <c r="D64" s="41"/>
      <c r="E64" s="41"/>
      <c r="F64" s="41"/>
      <c r="G64" s="41"/>
      <c r="H64" s="41"/>
      <c r="I64" s="41"/>
      <c r="J64" s="41"/>
      <c r="K64" s="41"/>
      <c r="L64" s="41"/>
      <c r="M64" s="41"/>
      <c r="N64" s="41"/>
      <c r="O64" s="41"/>
      <c r="P64" s="41"/>
      <c r="Q64" s="68"/>
    </row>
    <row r="65" spans="1:17" s="3" customFormat="1">
      <c r="A65" s="45"/>
      <c r="B65" s="41"/>
      <c r="C65" s="41"/>
      <c r="D65" s="41"/>
      <c r="E65" s="41"/>
      <c r="F65" s="41"/>
      <c r="G65" s="41"/>
      <c r="H65" s="41"/>
      <c r="I65" s="41"/>
      <c r="J65" s="41"/>
      <c r="K65" s="41"/>
      <c r="L65" s="41"/>
      <c r="M65" s="41"/>
      <c r="N65" s="41"/>
      <c r="O65" s="41"/>
      <c r="P65" s="41"/>
      <c r="Q65" s="68"/>
    </row>
    <row r="66" spans="1:17" s="3" customFormat="1">
      <c r="A66" s="45"/>
      <c r="B66" s="41"/>
      <c r="C66" s="41"/>
      <c r="D66" s="41"/>
      <c r="E66" s="41"/>
      <c r="F66" s="41"/>
      <c r="G66" s="41"/>
      <c r="H66" s="41"/>
      <c r="I66" s="41"/>
      <c r="J66" s="41"/>
      <c r="K66" s="41"/>
      <c r="L66" s="41"/>
      <c r="M66" s="41"/>
      <c r="N66" s="41"/>
      <c r="O66" s="41"/>
      <c r="P66" s="41"/>
      <c r="Q66" s="68"/>
    </row>
    <row r="67" spans="1:17" s="3" customFormat="1">
      <c r="A67" s="45"/>
      <c r="B67" s="41"/>
      <c r="C67" s="41"/>
      <c r="D67" s="41"/>
      <c r="E67" s="41"/>
      <c r="F67" s="41"/>
      <c r="G67" s="41"/>
      <c r="H67" s="41"/>
      <c r="I67" s="41"/>
      <c r="J67" s="41"/>
      <c r="K67" s="41"/>
      <c r="L67" s="41"/>
      <c r="M67" s="41"/>
      <c r="N67" s="41"/>
      <c r="O67" s="41"/>
      <c r="P67" s="41"/>
      <c r="Q67" s="68"/>
    </row>
    <row r="68" spans="1:17" s="3" customFormat="1">
      <c r="A68" s="45"/>
      <c r="B68" s="41"/>
      <c r="C68" s="41"/>
      <c r="D68" s="41"/>
      <c r="E68" s="41"/>
      <c r="F68" s="41"/>
      <c r="G68" s="41"/>
      <c r="H68" s="41"/>
      <c r="I68" s="41"/>
      <c r="J68" s="41"/>
      <c r="K68" s="41"/>
      <c r="L68" s="41"/>
      <c r="M68" s="41"/>
      <c r="N68" s="41"/>
      <c r="O68" s="41"/>
      <c r="P68" s="41"/>
      <c r="Q68" s="68"/>
    </row>
    <row r="69" spans="1:17" s="3" customFormat="1">
      <c r="A69" s="45"/>
      <c r="B69" s="41"/>
      <c r="C69" s="41"/>
      <c r="D69" s="41"/>
      <c r="E69" s="41"/>
      <c r="F69" s="41"/>
      <c r="G69" s="41"/>
      <c r="H69" s="41"/>
      <c r="I69" s="41"/>
      <c r="J69" s="41"/>
      <c r="K69" s="41"/>
      <c r="L69" s="41"/>
      <c r="M69" s="41"/>
      <c r="N69" s="41"/>
      <c r="O69" s="41"/>
      <c r="P69" s="41"/>
      <c r="Q69" s="68"/>
    </row>
    <row r="70" spans="1:17" s="3" customFormat="1">
      <c r="A70" s="45"/>
      <c r="B70" s="41"/>
      <c r="C70" s="41"/>
      <c r="D70" s="41"/>
      <c r="E70" s="41"/>
      <c r="F70" s="41"/>
      <c r="G70" s="41"/>
      <c r="H70" s="41"/>
      <c r="I70" s="41"/>
      <c r="J70" s="41"/>
      <c r="K70" s="41"/>
      <c r="L70" s="41"/>
      <c r="M70" s="41"/>
      <c r="N70" s="41"/>
      <c r="O70" s="41"/>
      <c r="P70" s="41"/>
      <c r="Q70" s="68"/>
    </row>
    <row r="71" spans="1:17" s="3" customFormat="1">
      <c r="A71" s="45"/>
      <c r="B71" s="41"/>
      <c r="C71" s="41"/>
      <c r="D71" s="41"/>
      <c r="E71" s="41"/>
      <c r="F71" s="41"/>
      <c r="G71" s="41"/>
      <c r="H71" s="41"/>
      <c r="I71" s="41"/>
      <c r="J71" s="41"/>
      <c r="K71" s="41"/>
      <c r="L71" s="41"/>
      <c r="M71" s="41"/>
      <c r="N71" s="41"/>
      <c r="O71" s="41"/>
      <c r="P71" s="41"/>
      <c r="Q71" s="68"/>
    </row>
    <row r="72" spans="1:17" s="3" customFormat="1">
      <c r="A72" s="45"/>
      <c r="B72" s="41"/>
      <c r="C72" s="41"/>
      <c r="D72" s="41"/>
      <c r="E72" s="41"/>
      <c r="F72" s="41"/>
      <c r="G72" s="41"/>
      <c r="H72" s="41"/>
      <c r="I72" s="41"/>
      <c r="J72" s="41"/>
      <c r="K72" s="41"/>
      <c r="L72" s="41"/>
      <c r="M72" s="41"/>
      <c r="N72" s="41"/>
      <c r="O72" s="41"/>
      <c r="P72" s="41"/>
      <c r="Q72" s="68"/>
    </row>
    <row r="73" spans="1:17" s="3" customFormat="1">
      <c r="A73" s="45"/>
      <c r="B73" s="41"/>
      <c r="C73" s="41"/>
      <c r="D73" s="41"/>
      <c r="E73" s="41"/>
      <c r="F73" s="41"/>
      <c r="G73" s="41"/>
      <c r="H73" s="41"/>
      <c r="I73" s="41"/>
      <c r="J73" s="41"/>
      <c r="K73" s="41"/>
      <c r="L73" s="41"/>
      <c r="M73" s="41"/>
      <c r="N73" s="41"/>
      <c r="O73" s="41"/>
      <c r="P73" s="41"/>
      <c r="Q73" s="68"/>
    </row>
    <row r="74" spans="1:17" s="3" customFormat="1">
      <c r="A74" s="45"/>
      <c r="B74" s="41"/>
      <c r="C74" s="41"/>
      <c r="D74" s="41"/>
      <c r="E74" s="41"/>
      <c r="F74" s="41"/>
      <c r="G74" s="41"/>
      <c r="H74" s="41"/>
      <c r="I74" s="41"/>
      <c r="J74" s="41"/>
      <c r="K74" s="41"/>
      <c r="L74" s="41"/>
      <c r="M74" s="41"/>
      <c r="N74" s="41"/>
      <c r="O74" s="41"/>
      <c r="P74" s="41"/>
      <c r="Q74" s="68"/>
    </row>
    <row r="75" spans="1:17" s="3" customFormat="1">
      <c r="A75" s="45"/>
      <c r="B75" s="41"/>
      <c r="C75" s="41"/>
      <c r="D75" s="41"/>
      <c r="E75" s="41"/>
      <c r="F75" s="41"/>
      <c r="G75" s="41"/>
      <c r="H75" s="41"/>
      <c r="I75" s="41"/>
      <c r="J75" s="41"/>
      <c r="K75" s="41"/>
      <c r="L75" s="41"/>
      <c r="M75" s="41"/>
      <c r="N75" s="41"/>
      <c r="O75" s="41"/>
      <c r="P75" s="41"/>
      <c r="Q75" s="68"/>
    </row>
    <row r="76" spans="1:17" s="3" customFormat="1">
      <c r="A76" s="45"/>
      <c r="B76" s="41"/>
      <c r="C76" s="41"/>
      <c r="D76" s="41"/>
      <c r="E76" s="41"/>
      <c r="F76" s="41"/>
      <c r="G76" s="41"/>
      <c r="H76" s="41"/>
      <c r="I76" s="41"/>
      <c r="J76" s="41"/>
      <c r="K76" s="41"/>
      <c r="L76" s="41"/>
      <c r="M76" s="41"/>
      <c r="N76" s="41"/>
      <c r="O76" s="41"/>
      <c r="P76" s="41"/>
      <c r="Q76" s="68"/>
    </row>
    <row r="77" spans="1:17" s="3" customFormat="1">
      <c r="A77" s="45"/>
      <c r="B77" s="41"/>
      <c r="C77" s="41"/>
      <c r="D77" s="41"/>
      <c r="E77" s="41"/>
      <c r="F77" s="41"/>
      <c r="G77" s="41"/>
      <c r="H77" s="41"/>
      <c r="I77" s="41"/>
      <c r="J77" s="41"/>
      <c r="K77" s="41"/>
      <c r="L77" s="41"/>
      <c r="M77" s="41"/>
      <c r="N77" s="41"/>
      <c r="O77" s="41"/>
      <c r="P77" s="41"/>
      <c r="Q77" s="68"/>
    </row>
    <row r="78" spans="1:17" s="3" customFormat="1">
      <c r="A78" s="45"/>
      <c r="B78" s="41"/>
      <c r="C78" s="41"/>
      <c r="D78" s="41"/>
      <c r="E78" s="41"/>
      <c r="F78" s="41"/>
      <c r="G78" s="41"/>
      <c r="H78" s="41"/>
      <c r="I78" s="41"/>
      <c r="J78" s="41"/>
      <c r="K78" s="41"/>
      <c r="L78" s="41"/>
      <c r="M78" s="41"/>
      <c r="N78" s="41"/>
      <c r="O78" s="41"/>
      <c r="P78" s="41"/>
      <c r="Q78" s="68"/>
    </row>
    <row r="79" spans="1:17" s="3" customFormat="1">
      <c r="A79" s="45"/>
      <c r="B79" s="41"/>
      <c r="C79" s="41"/>
      <c r="D79" s="41"/>
      <c r="E79" s="41"/>
      <c r="F79" s="41"/>
      <c r="G79" s="41"/>
      <c r="H79" s="41"/>
      <c r="I79" s="41"/>
      <c r="J79" s="41"/>
      <c r="K79" s="41"/>
      <c r="L79" s="41"/>
      <c r="M79" s="41"/>
      <c r="N79" s="41"/>
      <c r="O79" s="41"/>
      <c r="P79" s="41"/>
      <c r="Q79" s="68"/>
    </row>
    <row r="80" spans="1:17" s="3" customFormat="1">
      <c r="A80" s="45"/>
      <c r="B80" s="41"/>
      <c r="C80" s="41"/>
      <c r="D80" s="41"/>
      <c r="E80" s="41"/>
      <c r="F80" s="41"/>
      <c r="G80" s="41"/>
      <c r="H80" s="41"/>
      <c r="I80" s="41"/>
      <c r="J80" s="41"/>
      <c r="K80" s="41"/>
      <c r="L80" s="41"/>
      <c r="M80" s="41"/>
      <c r="N80" s="41"/>
      <c r="O80" s="41"/>
      <c r="P80" s="41"/>
      <c r="Q80" s="68"/>
    </row>
    <row r="81" spans="1:17" s="3" customFormat="1">
      <c r="A81" s="45"/>
      <c r="B81" s="41"/>
      <c r="C81" s="41"/>
      <c r="D81" s="41"/>
      <c r="E81" s="41"/>
      <c r="F81" s="41"/>
      <c r="G81" s="41"/>
      <c r="H81" s="41"/>
      <c r="I81" s="41"/>
      <c r="J81" s="41"/>
      <c r="K81" s="41"/>
      <c r="L81" s="41"/>
      <c r="M81" s="41"/>
      <c r="N81" s="41"/>
      <c r="O81" s="41"/>
      <c r="P81" s="41"/>
      <c r="Q81" s="68"/>
    </row>
    <row r="82" spans="1:17" s="3" customFormat="1">
      <c r="A82" s="45"/>
      <c r="B82" s="41"/>
      <c r="C82" s="41"/>
      <c r="D82" s="41"/>
      <c r="E82" s="41"/>
      <c r="F82" s="41"/>
      <c r="G82" s="41"/>
      <c r="H82" s="41"/>
      <c r="I82" s="41"/>
      <c r="J82" s="41"/>
      <c r="K82" s="41"/>
      <c r="L82" s="41"/>
      <c r="M82" s="41"/>
      <c r="N82" s="41"/>
      <c r="O82" s="41"/>
      <c r="P82" s="41"/>
      <c r="Q82" s="68"/>
    </row>
    <row r="83" spans="1:17" s="3" customFormat="1">
      <c r="A83" s="45"/>
      <c r="B83" s="41"/>
      <c r="C83" s="41"/>
      <c r="D83" s="41"/>
      <c r="E83" s="41"/>
      <c r="F83" s="41"/>
      <c r="G83" s="41"/>
      <c r="H83" s="41"/>
      <c r="I83" s="41"/>
      <c r="J83" s="41"/>
      <c r="K83" s="41"/>
      <c r="L83" s="41"/>
      <c r="M83" s="41"/>
      <c r="N83" s="41"/>
      <c r="O83" s="41"/>
      <c r="P83" s="41"/>
      <c r="Q83" s="68"/>
    </row>
    <row r="84" spans="1:17" s="3" customFormat="1">
      <c r="A84" s="45"/>
      <c r="B84" s="41"/>
      <c r="C84" s="41"/>
      <c r="D84" s="41"/>
      <c r="E84" s="41"/>
      <c r="F84" s="41"/>
      <c r="G84" s="41"/>
      <c r="H84" s="41"/>
      <c r="I84" s="41"/>
      <c r="J84" s="41"/>
      <c r="K84" s="41"/>
      <c r="L84" s="41"/>
      <c r="M84" s="41"/>
      <c r="N84" s="41"/>
      <c r="O84" s="41"/>
      <c r="P84" s="41"/>
      <c r="Q84" s="68"/>
    </row>
    <row r="85" spans="1:17" s="3" customFormat="1">
      <c r="A85" s="45"/>
      <c r="B85" s="41"/>
      <c r="C85" s="41"/>
      <c r="D85" s="41"/>
      <c r="E85" s="41"/>
      <c r="F85" s="41"/>
      <c r="G85" s="41"/>
      <c r="H85" s="41"/>
      <c r="I85" s="41"/>
      <c r="J85" s="41"/>
      <c r="K85" s="41"/>
      <c r="L85" s="41"/>
      <c r="M85" s="41"/>
      <c r="N85" s="41"/>
      <c r="O85" s="41"/>
      <c r="P85" s="41"/>
      <c r="Q85" s="68"/>
    </row>
    <row r="86" spans="1:17" s="3" customFormat="1">
      <c r="A86" s="45"/>
      <c r="B86" s="41"/>
      <c r="C86" s="41"/>
      <c r="D86" s="41"/>
      <c r="E86" s="41"/>
      <c r="F86" s="41"/>
      <c r="G86" s="41"/>
      <c r="H86" s="41"/>
      <c r="I86" s="41"/>
      <c r="J86" s="41"/>
      <c r="K86" s="41"/>
      <c r="L86" s="41"/>
      <c r="M86" s="41"/>
      <c r="N86" s="41"/>
      <c r="O86" s="41"/>
      <c r="P86" s="41"/>
      <c r="Q86" s="68"/>
    </row>
    <row r="87" spans="1:17" s="3" customFormat="1">
      <c r="A87" s="45"/>
      <c r="B87" s="41"/>
      <c r="C87" s="41"/>
      <c r="D87" s="41"/>
      <c r="E87" s="41"/>
      <c r="F87" s="41"/>
      <c r="G87" s="41"/>
      <c r="H87" s="41"/>
      <c r="I87" s="41"/>
      <c r="J87" s="41"/>
      <c r="K87" s="41"/>
      <c r="L87" s="41"/>
      <c r="M87" s="41"/>
      <c r="N87" s="41"/>
      <c r="O87" s="41"/>
      <c r="P87" s="41"/>
      <c r="Q87" s="68"/>
    </row>
    <row r="88" spans="1:17" s="3" customFormat="1">
      <c r="A88" s="45"/>
      <c r="B88" s="41"/>
      <c r="C88" s="41"/>
      <c r="D88" s="41"/>
      <c r="E88" s="41"/>
      <c r="F88" s="41"/>
      <c r="G88" s="41"/>
      <c r="H88" s="41"/>
      <c r="I88" s="41"/>
      <c r="J88" s="41"/>
      <c r="K88" s="41"/>
      <c r="L88" s="41"/>
      <c r="M88" s="41"/>
      <c r="N88" s="41"/>
      <c r="O88" s="41"/>
      <c r="P88" s="41"/>
      <c r="Q88" s="68"/>
    </row>
    <row r="89" spans="1:17" s="3" customFormat="1">
      <c r="A89" s="45"/>
      <c r="B89" s="41"/>
      <c r="C89" s="41"/>
      <c r="D89" s="41"/>
      <c r="E89" s="41"/>
      <c r="F89" s="41"/>
      <c r="G89" s="41"/>
      <c r="H89" s="41"/>
      <c r="I89" s="41"/>
      <c r="J89" s="41"/>
      <c r="K89" s="41"/>
      <c r="L89" s="41"/>
      <c r="M89" s="41"/>
      <c r="N89" s="41"/>
      <c r="O89" s="41"/>
      <c r="P89" s="41"/>
      <c r="Q89" s="68"/>
    </row>
    <row r="90" spans="1:17" s="3" customFormat="1">
      <c r="A90" s="45"/>
      <c r="B90" s="41"/>
      <c r="C90" s="41"/>
      <c r="D90" s="41"/>
      <c r="E90" s="41"/>
      <c r="F90" s="41"/>
      <c r="G90" s="41"/>
      <c r="H90" s="41"/>
      <c r="I90" s="41"/>
      <c r="J90" s="41"/>
      <c r="K90" s="41"/>
      <c r="L90" s="41"/>
      <c r="M90" s="41"/>
      <c r="N90" s="41"/>
      <c r="O90" s="41"/>
      <c r="P90" s="41"/>
      <c r="Q90" s="68"/>
    </row>
    <row r="91" spans="1:17" s="3" customFormat="1">
      <c r="A91" s="45"/>
      <c r="B91" s="41"/>
      <c r="C91" s="41"/>
      <c r="D91" s="41"/>
      <c r="E91" s="41"/>
      <c r="F91" s="41"/>
      <c r="G91" s="41"/>
      <c r="H91" s="41"/>
      <c r="I91" s="41"/>
      <c r="J91" s="41"/>
      <c r="K91" s="41"/>
      <c r="L91" s="41"/>
      <c r="M91" s="41"/>
      <c r="N91" s="41"/>
      <c r="O91" s="41"/>
      <c r="P91" s="41"/>
      <c r="Q91" s="68"/>
    </row>
    <row r="92" spans="1:17" s="3" customFormat="1">
      <c r="A92" s="45"/>
      <c r="B92" s="41"/>
      <c r="C92" s="41"/>
      <c r="D92" s="41"/>
      <c r="E92" s="41"/>
      <c r="F92" s="41"/>
      <c r="G92" s="41"/>
      <c r="H92" s="41"/>
      <c r="I92" s="41"/>
      <c r="J92" s="41"/>
      <c r="K92" s="41"/>
      <c r="L92" s="41"/>
      <c r="M92" s="41"/>
      <c r="N92" s="41"/>
      <c r="O92" s="41"/>
      <c r="P92" s="41"/>
      <c r="Q92" s="68"/>
    </row>
    <row r="93" spans="1:17" s="3" customFormat="1">
      <c r="A93" s="45"/>
      <c r="B93" s="41"/>
      <c r="C93" s="41"/>
      <c r="D93" s="41"/>
      <c r="E93" s="41"/>
      <c r="F93" s="41"/>
      <c r="G93" s="41"/>
      <c r="H93" s="41"/>
      <c r="I93" s="41"/>
      <c r="J93" s="41"/>
      <c r="K93" s="41"/>
      <c r="L93" s="41"/>
      <c r="M93" s="41"/>
      <c r="N93" s="41"/>
      <c r="O93" s="41"/>
      <c r="P93" s="41"/>
      <c r="Q93" s="68"/>
    </row>
    <row r="94" spans="1:17" s="3" customFormat="1">
      <c r="A94" s="45"/>
      <c r="B94" s="41"/>
      <c r="C94" s="41"/>
      <c r="D94" s="41"/>
      <c r="E94" s="41"/>
      <c r="F94" s="41"/>
      <c r="G94" s="41"/>
      <c r="H94" s="41"/>
      <c r="I94" s="41"/>
      <c r="J94" s="41"/>
      <c r="K94" s="41"/>
      <c r="L94" s="41"/>
      <c r="M94" s="41"/>
      <c r="N94" s="41"/>
      <c r="O94" s="41"/>
      <c r="P94" s="41"/>
      <c r="Q94" s="68"/>
    </row>
    <row r="95" spans="1:17" s="3" customFormat="1">
      <c r="A95" s="45"/>
      <c r="B95" s="41"/>
      <c r="C95" s="41"/>
      <c r="D95" s="41"/>
      <c r="E95" s="41"/>
      <c r="F95" s="41"/>
      <c r="G95" s="41"/>
      <c r="H95" s="41"/>
      <c r="I95" s="41"/>
      <c r="J95" s="41"/>
      <c r="K95" s="41"/>
      <c r="L95" s="41"/>
      <c r="M95" s="41"/>
      <c r="N95" s="41"/>
      <c r="O95" s="41"/>
      <c r="P95" s="41"/>
      <c r="Q95" s="68"/>
    </row>
    <row r="96" spans="1:17" s="3" customFormat="1">
      <c r="A96" s="45"/>
      <c r="B96" s="41"/>
      <c r="C96" s="41"/>
      <c r="D96" s="41"/>
      <c r="E96" s="41"/>
      <c r="F96" s="41"/>
      <c r="G96" s="41"/>
      <c r="H96" s="41"/>
      <c r="I96" s="41"/>
      <c r="J96" s="41"/>
      <c r="K96" s="41"/>
      <c r="L96" s="41"/>
      <c r="M96" s="41"/>
      <c r="N96" s="41"/>
      <c r="O96" s="41"/>
      <c r="P96" s="41"/>
      <c r="Q96" s="68"/>
    </row>
    <row r="97" spans="1:17" s="3" customFormat="1">
      <c r="A97" s="45"/>
      <c r="B97" s="41"/>
      <c r="C97" s="41"/>
      <c r="D97" s="41"/>
      <c r="E97" s="41"/>
      <c r="F97" s="41"/>
      <c r="G97" s="41"/>
      <c r="H97" s="41"/>
      <c r="I97" s="41"/>
      <c r="J97" s="41"/>
      <c r="K97" s="41"/>
      <c r="L97" s="41"/>
      <c r="M97" s="41"/>
      <c r="N97" s="41"/>
      <c r="O97" s="41"/>
      <c r="P97" s="41"/>
      <c r="Q97" s="68"/>
    </row>
    <row r="98" spans="1:17" s="3" customFormat="1">
      <c r="A98" s="45"/>
      <c r="B98" s="41"/>
      <c r="C98" s="41"/>
      <c r="D98" s="41"/>
      <c r="E98" s="41"/>
      <c r="F98" s="41"/>
      <c r="G98" s="41"/>
      <c r="H98" s="41"/>
      <c r="I98" s="41"/>
      <c r="J98" s="41"/>
      <c r="K98" s="41"/>
      <c r="L98" s="41"/>
      <c r="M98" s="41"/>
      <c r="N98" s="41"/>
      <c r="O98" s="41"/>
      <c r="P98" s="41"/>
      <c r="Q98" s="68"/>
    </row>
    <row r="99" spans="1:17" s="3" customFormat="1">
      <c r="A99" s="45"/>
      <c r="B99" s="41"/>
      <c r="C99" s="41"/>
      <c r="D99" s="41"/>
      <c r="E99" s="41"/>
      <c r="F99" s="41"/>
      <c r="G99" s="41"/>
      <c r="H99" s="41"/>
      <c r="I99" s="41"/>
      <c r="J99" s="41"/>
      <c r="K99" s="41"/>
      <c r="L99" s="41"/>
      <c r="M99" s="41"/>
      <c r="N99" s="41"/>
      <c r="O99" s="41"/>
      <c r="P99" s="41"/>
      <c r="Q99" s="68"/>
    </row>
    <row r="100" spans="1:17" s="3" customFormat="1">
      <c r="A100" s="45"/>
      <c r="B100" s="41"/>
      <c r="C100" s="41"/>
      <c r="D100" s="41"/>
      <c r="E100" s="41"/>
      <c r="F100" s="41"/>
      <c r="G100" s="41"/>
      <c r="H100" s="41"/>
      <c r="I100" s="41"/>
      <c r="J100" s="41"/>
      <c r="K100" s="41"/>
      <c r="L100" s="41"/>
      <c r="M100" s="41"/>
      <c r="N100" s="41"/>
      <c r="O100" s="41"/>
      <c r="P100" s="41"/>
      <c r="Q100" s="68"/>
    </row>
    <row r="101" spans="1:17" s="3" customFormat="1">
      <c r="A101" s="45"/>
      <c r="B101" s="41"/>
      <c r="C101" s="41"/>
      <c r="D101" s="41"/>
      <c r="E101" s="41"/>
      <c r="F101" s="41"/>
      <c r="G101" s="41"/>
      <c r="H101" s="41"/>
      <c r="I101" s="41"/>
      <c r="J101" s="41"/>
      <c r="K101" s="41"/>
      <c r="L101" s="41"/>
      <c r="M101" s="41"/>
      <c r="N101" s="41"/>
      <c r="O101" s="41"/>
      <c r="P101" s="41"/>
      <c r="Q101" s="68"/>
    </row>
    <row r="102" spans="1:17" s="3" customFormat="1">
      <c r="A102" s="45"/>
      <c r="B102" s="41"/>
      <c r="C102" s="41"/>
      <c r="D102" s="41"/>
      <c r="E102" s="41"/>
      <c r="F102" s="41"/>
      <c r="G102" s="41"/>
      <c r="H102" s="41"/>
      <c r="I102" s="41"/>
      <c r="J102" s="41"/>
      <c r="K102" s="41"/>
      <c r="L102" s="41"/>
      <c r="M102" s="41"/>
      <c r="N102" s="41"/>
      <c r="O102" s="41"/>
      <c r="P102" s="41"/>
      <c r="Q102" s="68"/>
    </row>
    <row r="103" spans="1:17" s="3" customFormat="1">
      <c r="A103" s="45"/>
      <c r="B103" s="41"/>
      <c r="C103" s="41"/>
      <c r="D103" s="41"/>
      <c r="E103" s="41"/>
      <c r="F103" s="41"/>
      <c r="G103" s="41"/>
      <c r="H103" s="41"/>
      <c r="I103" s="41"/>
      <c r="J103" s="41"/>
      <c r="K103" s="41"/>
      <c r="L103" s="41"/>
      <c r="M103" s="41"/>
      <c r="N103" s="41"/>
      <c r="O103" s="41"/>
      <c r="P103" s="41"/>
      <c r="Q103" s="68"/>
    </row>
    <row r="104" spans="1:17" s="3" customFormat="1">
      <c r="A104" s="45"/>
      <c r="B104" s="41"/>
      <c r="C104" s="41"/>
      <c r="D104" s="41"/>
      <c r="E104" s="41"/>
      <c r="F104" s="41"/>
      <c r="G104" s="41"/>
      <c r="H104" s="41"/>
      <c r="I104" s="41"/>
      <c r="J104" s="41"/>
      <c r="K104" s="41"/>
      <c r="L104" s="41"/>
      <c r="M104" s="41"/>
      <c r="N104" s="41"/>
      <c r="O104" s="41"/>
      <c r="P104" s="41"/>
      <c r="Q104" s="68"/>
    </row>
    <row r="105" spans="1:17" s="3" customFormat="1">
      <c r="A105" s="45"/>
      <c r="B105" s="41"/>
      <c r="C105" s="41"/>
      <c r="D105" s="41"/>
      <c r="E105" s="41"/>
      <c r="F105" s="41"/>
      <c r="G105" s="41"/>
      <c r="H105" s="41"/>
      <c r="I105" s="41"/>
      <c r="J105" s="41"/>
      <c r="K105" s="41"/>
      <c r="L105" s="41"/>
      <c r="M105" s="41"/>
      <c r="N105" s="41"/>
      <c r="O105" s="41"/>
      <c r="P105" s="41"/>
      <c r="Q105" s="68"/>
    </row>
    <row r="106" spans="1:17" s="3" customFormat="1">
      <c r="A106" s="45"/>
      <c r="B106" s="41"/>
      <c r="C106" s="41"/>
      <c r="D106" s="41"/>
      <c r="E106" s="41"/>
      <c r="F106" s="41"/>
      <c r="G106" s="41"/>
      <c r="H106" s="41"/>
      <c r="I106" s="41"/>
      <c r="J106" s="41"/>
      <c r="K106" s="41"/>
      <c r="L106" s="41"/>
      <c r="M106" s="41"/>
      <c r="N106" s="41"/>
      <c r="O106" s="41"/>
      <c r="P106" s="41"/>
      <c r="Q106" s="68"/>
    </row>
    <row r="107" spans="1:17" s="3" customFormat="1">
      <c r="A107" s="45"/>
      <c r="B107" s="41"/>
      <c r="C107" s="41"/>
      <c r="D107" s="41"/>
      <c r="E107" s="41"/>
      <c r="F107" s="41"/>
      <c r="G107" s="41"/>
      <c r="H107" s="41"/>
      <c r="I107" s="41"/>
      <c r="J107" s="41"/>
      <c r="K107" s="41"/>
      <c r="L107" s="41"/>
      <c r="M107" s="41"/>
      <c r="N107" s="41"/>
      <c r="O107" s="41"/>
      <c r="P107" s="41"/>
      <c r="Q107" s="68"/>
    </row>
    <row r="108" spans="1:17" s="3" customFormat="1">
      <c r="A108" s="45"/>
      <c r="B108" s="41"/>
      <c r="C108" s="41"/>
      <c r="D108" s="41"/>
      <c r="E108" s="41"/>
      <c r="F108" s="41"/>
      <c r="G108" s="41"/>
      <c r="H108" s="41"/>
      <c r="I108" s="41"/>
      <c r="J108" s="41"/>
      <c r="K108" s="41"/>
      <c r="L108" s="41"/>
      <c r="M108" s="41"/>
      <c r="N108" s="41"/>
      <c r="O108" s="41"/>
      <c r="P108" s="41"/>
      <c r="Q108" s="68"/>
    </row>
    <row r="109" spans="1:17" s="3" customFormat="1">
      <c r="A109" s="45"/>
      <c r="B109" s="41"/>
      <c r="C109" s="41"/>
      <c r="D109" s="41"/>
      <c r="E109" s="41"/>
      <c r="F109" s="41"/>
      <c r="G109" s="41"/>
      <c r="H109" s="41"/>
      <c r="I109" s="41"/>
      <c r="J109" s="41"/>
      <c r="K109" s="41"/>
      <c r="L109" s="41"/>
      <c r="M109" s="41"/>
      <c r="N109" s="41"/>
      <c r="O109" s="41"/>
      <c r="P109" s="41"/>
      <c r="Q109" s="68"/>
    </row>
    <row r="110" spans="1:17" s="3" customFormat="1">
      <c r="A110" s="45"/>
      <c r="B110" s="41"/>
      <c r="C110" s="41"/>
      <c r="D110" s="41"/>
      <c r="E110" s="41"/>
      <c r="F110" s="41"/>
      <c r="G110" s="41"/>
      <c r="H110" s="41"/>
      <c r="I110" s="41"/>
      <c r="J110" s="41"/>
      <c r="K110" s="41"/>
      <c r="L110" s="41"/>
      <c r="M110" s="41"/>
      <c r="N110" s="41"/>
      <c r="O110" s="41"/>
      <c r="P110" s="41"/>
      <c r="Q110" s="68"/>
    </row>
    <row r="111" spans="1:17" s="3" customFormat="1">
      <c r="A111" s="45"/>
      <c r="B111" s="41"/>
      <c r="C111" s="41"/>
      <c r="D111" s="41"/>
      <c r="E111" s="41"/>
      <c r="F111" s="41"/>
      <c r="G111" s="41"/>
      <c r="H111" s="41"/>
      <c r="I111" s="41"/>
      <c r="J111" s="41"/>
      <c r="K111" s="41"/>
      <c r="L111" s="41"/>
      <c r="M111" s="41"/>
      <c r="N111" s="41"/>
      <c r="O111" s="41"/>
      <c r="P111" s="41"/>
      <c r="Q111" s="68"/>
    </row>
    <row r="112" spans="1:17" s="3" customFormat="1">
      <c r="A112" s="45"/>
      <c r="B112" s="41"/>
      <c r="C112" s="41"/>
      <c r="D112" s="41"/>
      <c r="E112" s="41"/>
      <c r="F112" s="41"/>
      <c r="G112" s="41"/>
      <c r="H112" s="41"/>
      <c r="I112" s="41"/>
      <c r="J112" s="41"/>
      <c r="K112" s="41"/>
      <c r="L112" s="41"/>
      <c r="M112" s="41"/>
      <c r="N112" s="41"/>
      <c r="O112" s="41"/>
      <c r="P112" s="41"/>
      <c r="Q112" s="68"/>
    </row>
    <row r="113" spans="1:17" s="3" customFormat="1">
      <c r="A113" s="45"/>
      <c r="B113" s="41"/>
      <c r="C113" s="41"/>
      <c r="D113" s="41"/>
      <c r="E113" s="41"/>
      <c r="F113" s="41"/>
      <c r="G113" s="41"/>
      <c r="H113" s="41"/>
      <c r="I113" s="41"/>
      <c r="J113" s="41"/>
      <c r="K113" s="41"/>
      <c r="L113" s="41"/>
      <c r="M113" s="41"/>
      <c r="N113" s="41"/>
      <c r="O113" s="41"/>
      <c r="P113" s="41"/>
      <c r="Q113" s="68"/>
    </row>
    <row r="114" spans="1:17" s="3" customFormat="1">
      <c r="A114" s="45"/>
      <c r="B114" s="41"/>
      <c r="C114" s="41"/>
      <c r="D114" s="41"/>
      <c r="E114" s="41"/>
      <c r="F114" s="41"/>
      <c r="G114" s="41"/>
      <c r="H114" s="41"/>
      <c r="I114" s="41"/>
      <c r="J114" s="41"/>
      <c r="K114" s="41"/>
      <c r="L114" s="41"/>
      <c r="M114" s="41"/>
      <c r="N114" s="41"/>
      <c r="O114" s="41"/>
      <c r="P114" s="41"/>
      <c r="Q114" s="68"/>
    </row>
    <row r="115" spans="1:17" s="3" customFormat="1">
      <c r="A115" s="45"/>
      <c r="B115" s="41"/>
      <c r="C115" s="41"/>
      <c r="D115" s="41"/>
      <c r="E115" s="41"/>
      <c r="F115" s="41"/>
      <c r="G115" s="41"/>
      <c r="H115" s="41"/>
      <c r="I115" s="41"/>
      <c r="J115" s="41"/>
      <c r="K115" s="41"/>
      <c r="L115" s="41"/>
      <c r="M115" s="41"/>
      <c r="N115" s="41"/>
      <c r="O115" s="41"/>
      <c r="P115" s="41"/>
      <c r="Q115" s="68"/>
    </row>
    <row r="116" spans="1:17" s="3" customFormat="1">
      <c r="A116" s="45"/>
      <c r="B116" s="41"/>
      <c r="C116" s="41"/>
      <c r="D116" s="41"/>
      <c r="E116" s="41"/>
      <c r="F116" s="41"/>
      <c r="G116" s="41"/>
      <c r="H116" s="41"/>
      <c r="I116" s="41"/>
      <c r="J116" s="41"/>
      <c r="K116" s="41"/>
      <c r="L116" s="41"/>
      <c r="M116" s="41"/>
      <c r="N116" s="41"/>
      <c r="O116" s="41"/>
      <c r="P116" s="41"/>
      <c r="Q116" s="68"/>
    </row>
    <row r="117" spans="1:17" s="3" customFormat="1">
      <c r="A117" s="45"/>
      <c r="B117" s="41"/>
      <c r="C117" s="41"/>
      <c r="D117" s="41"/>
      <c r="E117" s="41"/>
      <c r="F117" s="41"/>
      <c r="G117" s="41"/>
      <c r="H117" s="41"/>
      <c r="I117" s="41"/>
      <c r="J117" s="41"/>
      <c r="K117" s="41"/>
      <c r="L117" s="41"/>
      <c r="M117" s="41"/>
      <c r="N117" s="41"/>
      <c r="O117" s="41"/>
      <c r="P117" s="41"/>
      <c r="Q117" s="68"/>
    </row>
    <row r="118" spans="1:17" s="3" customFormat="1">
      <c r="A118" s="45"/>
      <c r="B118" s="41"/>
      <c r="C118" s="41"/>
      <c r="D118" s="41"/>
      <c r="E118" s="41"/>
      <c r="F118" s="41"/>
      <c r="G118" s="41"/>
      <c r="H118" s="41"/>
      <c r="I118" s="41"/>
      <c r="J118" s="41"/>
      <c r="K118" s="41"/>
      <c r="L118" s="41"/>
      <c r="M118" s="41"/>
      <c r="N118" s="41"/>
      <c r="O118" s="41"/>
      <c r="P118" s="41"/>
      <c r="Q118" s="68"/>
    </row>
    <row r="119" spans="1:17" s="3" customFormat="1">
      <c r="A119" s="45"/>
      <c r="B119" s="41"/>
      <c r="C119" s="41"/>
      <c r="D119" s="41"/>
      <c r="E119" s="41"/>
      <c r="F119" s="41"/>
      <c r="G119" s="41"/>
      <c r="H119" s="41"/>
      <c r="I119" s="41"/>
      <c r="J119" s="41"/>
      <c r="K119" s="41"/>
      <c r="L119" s="41"/>
      <c r="M119" s="41"/>
      <c r="N119" s="41"/>
      <c r="O119" s="41"/>
      <c r="P119" s="41"/>
      <c r="Q119" s="68"/>
    </row>
    <row r="120" spans="1:17" s="3" customFormat="1">
      <c r="A120" s="45"/>
      <c r="B120" s="41"/>
      <c r="C120" s="41"/>
      <c r="D120" s="41"/>
      <c r="E120" s="41"/>
      <c r="F120" s="41"/>
      <c r="G120" s="41"/>
      <c r="H120" s="41"/>
      <c r="I120" s="41"/>
      <c r="J120" s="41"/>
      <c r="K120" s="41"/>
      <c r="L120" s="41"/>
      <c r="M120" s="41"/>
      <c r="N120" s="41"/>
      <c r="O120" s="41"/>
      <c r="P120" s="41"/>
      <c r="Q120" s="68"/>
    </row>
    <row r="121" spans="1:17" s="3" customFormat="1">
      <c r="A121" s="45"/>
      <c r="B121" s="41"/>
      <c r="C121" s="41"/>
      <c r="D121" s="41"/>
      <c r="E121" s="41"/>
      <c r="F121" s="41"/>
      <c r="G121" s="41"/>
      <c r="H121" s="41"/>
      <c r="I121" s="41"/>
      <c r="J121" s="41"/>
      <c r="K121" s="41"/>
      <c r="L121" s="41"/>
      <c r="M121" s="41"/>
      <c r="N121" s="41"/>
      <c r="O121" s="41"/>
      <c r="P121" s="41"/>
      <c r="Q121" s="68"/>
    </row>
    <row r="122" spans="1:17" s="3" customFormat="1">
      <c r="A122" s="45"/>
      <c r="B122" s="41"/>
      <c r="C122" s="41"/>
      <c r="D122" s="41"/>
      <c r="E122" s="41"/>
      <c r="F122" s="41"/>
      <c r="G122" s="41"/>
      <c r="H122" s="41"/>
      <c r="I122" s="41"/>
      <c r="J122" s="41"/>
      <c r="K122" s="41"/>
      <c r="L122" s="41"/>
      <c r="M122" s="41"/>
      <c r="N122" s="41"/>
      <c r="O122" s="41"/>
      <c r="P122" s="41"/>
      <c r="Q122" s="68"/>
    </row>
    <row r="123" spans="1:17" s="3" customFormat="1">
      <c r="A123" s="45"/>
      <c r="B123" s="41"/>
      <c r="C123" s="41"/>
      <c r="D123" s="41"/>
      <c r="E123" s="41"/>
      <c r="F123" s="41"/>
      <c r="G123" s="41"/>
      <c r="H123" s="41"/>
      <c r="I123" s="41"/>
      <c r="J123" s="41"/>
      <c r="K123" s="41"/>
      <c r="L123" s="41"/>
      <c r="M123" s="41"/>
      <c r="N123" s="41"/>
      <c r="O123" s="41"/>
      <c r="P123" s="41"/>
      <c r="Q123" s="68"/>
    </row>
    <row r="124" spans="1:17" s="3" customFormat="1">
      <c r="A124" s="45"/>
      <c r="B124" s="41"/>
      <c r="C124" s="41"/>
      <c r="D124" s="41"/>
      <c r="E124" s="41"/>
      <c r="F124" s="41"/>
      <c r="G124" s="41"/>
      <c r="H124" s="41"/>
      <c r="I124" s="41"/>
      <c r="J124" s="41"/>
      <c r="K124" s="41"/>
      <c r="L124" s="41"/>
      <c r="M124" s="41"/>
      <c r="N124" s="41"/>
      <c r="O124" s="41"/>
      <c r="P124" s="41"/>
      <c r="Q124" s="68"/>
    </row>
    <row r="125" spans="1:17" s="3" customFormat="1">
      <c r="A125" s="45"/>
      <c r="B125" s="41"/>
      <c r="C125" s="41"/>
      <c r="D125" s="41"/>
      <c r="E125" s="41"/>
      <c r="F125" s="41"/>
      <c r="G125" s="41"/>
      <c r="H125" s="41"/>
      <c r="I125" s="41"/>
      <c r="J125" s="41"/>
      <c r="K125" s="41"/>
      <c r="L125" s="41"/>
      <c r="M125" s="41"/>
      <c r="N125" s="41"/>
      <c r="O125" s="41"/>
      <c r="P125" s="41"/>
      <c r="Q125" s="68"/>
    </row>
    <row r="126" spans="1:17" s="3" customFormat="1">
      <c r="A126" s="45"/>
      <c r="B126" s="41"/>
      <c r="C126" s="41"/>
      <c r="D126" s="41"/>
      <c r="E126" s="41"/>
      <c r="F126" s="41"/>
      <c r="G126" s="41"/>
      <c r="H126" s="41"/>
      <c r="I126" s="41"/>
      <c r="J126" s="41"/>
      <c r="K126" s="41"/>
      <c r="L126" s="41"/>
      <c r="M126" s="41"/>
      <c r="N126" s="41"/>
      <c r="O126" s="41"/>
      <c r="P126" s="41"/>
      <c r="Q126" s="68"/>
    </row>
    <row r="127" spans="1:17" s="3" customFormat="1">
      <c r="A127" s="45"/>
      <c r="B127" s="41"/>
      <c r="C127" s="41"/>
      <c r="D127" s="41"/>
      <c r="E127" s="41"/>
      <c r="F127" s="41"/>
      <c r="G127" s="41"/>
      <c r="H127" s="41"/>
      <c r="I127" s="41"/>
      <c r="J127" s="41"/>
      <c r="K127" s="41"/>
      <c r="L127" s="41"/>
      <c r="M127" s="41"/>
      <c r="N127" s="41"/>
      <c r="O127" s="41"/>
      <c r="P127" s="41"/>
      <c r="Q127" s="68"/>
    </row>
    <row r="128" spans="1:17" s="3" customFormat="1">
      <c r="A128" s="45"/>
      <c r="B128" s="41"/>
      <c r="C128" s="41"/>
      <c r="D128" s="41"/>
      <c r="E128" s="41"/>
      <c r="F128" s="41"/>
      <c r="G128" s="41"/>
      <c r="H128" s="41"/>
      <c r="I128" s="41"/>
      <c r="J128" s="41"/>
      <c r="K128" s="41"/>
      <c r="L128" s="41"/>
      <c r="M128" s="41"/>
      <c r="N128" s="41"/>
      <c r="O128" s="41"/>
      <c r="P128" s="41"/>
      <c r="Q128" s="68"/>
    </row>
    <row r="129" spans="1:17" s="3" customFormat="1">
      <c r="A129" s="45"/>
      <c r="B129" s="41"/>
      <c r="C129" s="41"/>
      <c r="D129" s="41"/>
      <c r="E129" s="41"/>
      <c r="F129" s="41"/>
      <c r="G129" s="41"/>
      <c r="H129" s="41"/>
      <c r="I129" s="41"/>
      <c r="J129" s="41"/>
      <c r="K129" s="41"/>
      <c r="L129" s="41"/>
      <c r="M129" s="41"/>
      <c r="N129" s="41"/>
      <c r="O129" s="41"/>
      <c r="P129" s="41"/>
      <c r="Q129" s="68"/>
    </row>
    <row r="130" spans="1:17" s="3" customFormat="1">
      <c r="A130" s="45"/>
      <c r="B130" s="41"/>
      <c r="C130" s="41"/>
      <c r="D130" s="41"/>
      <c r="E130" s="41"/>
      <c r="F130" s="41"/>
      <c r="G130" s="41"/>
      <c r="H130" s="41"/>
      <c r="I130" s="41"/>
      <c r="J130" s="41"/>
      <c r="K130" s="41"/>
      <c r="L130" s="41"/>
      <c r="M130" s="41"/>
      <c r="N130" s="41"/>
      <c r="O130" s="41"/>
      <c r="P130" s="41"/>
      <c r="Q130" s="68"/>
    </row>
    <row r="131" spans="1:17" s="3" customFormat="1">
      <c r="A131" s="45"/>
      <c r="B131" s="41"/>
      <c r="C131" s="41"/>
      <c r="D131" s="41"/>
      <c r="E131" s="41"/>
      <c r="F131" s="41"/>
      <c r="G131" s="41"/>
      <c r="H131" s="41"/>
      <c r="I131" s="41"/>
      <c r="J131" s="41"/>
      <c r="K131" s="41"/>
      <c r="L131" s="41"/>
      <c r="M131" s="41"/>
      <c r="N131" s="41"/>
      <c r="O131" s="41"/>
      <c r="P131" s="41"/>
      <c r="Q131" s="68"/>
    </row>
    <row r="132" spans="1:17" s="3" customFormat="1">
      <c r="A132" s="45"/>
      <c r="B132" s="41"/>
      <c r="C132" s="41"/>
      <c r="D132" s="41"/>
      <c r="E132" s="41"/>
      <c r="F132" s="41"/>
      <c r="G132" s="41"/>
      <c r="H132" s="41"/>
      <c r="I132" s="41"/>
      <c r="J132" s="41"/>
      <c r="K132" s="41"/>
      <c r="L132" s="41"/>
      <c r="M132" s="41"/>
      <c r="N132" s="41"/>
      <c r="O132" s="41"/>
      <c r="P132" s="41"/>
      <c r="Q132" s="68"/>
    </row>
    <row r="133" spans="1:17" s="3" customFormat="1">
      <c r="A133" s="45"/>
      <c r="B133" s="41"/>
      <c r="C133" s="41"/>
      <c r="D133" s="41"/>
      <c r="E133" s="41"/>
      <c r="F133" s="41"/>
      <c r="G133" s="41"/>
      <c r="H133" s="41"/>
      <c r="I133" s="41"/>
      <c r="J133" s="41"/>
      <c r="K133" s="41"/>
      <c r="L133" s="41"/>
      <c r="M133" s="41"/>
      <c r="N133" s="41"/>
      <c r="O133" s="41"/>
      <c r="P133" s="41"/>
      <c r="Q133" s="68"/>
    </row>
    <row r="134" spans="1:17" s="3" customFormat="1">
      <c r="A134" s="45"/>
      <c r="B134" s="41"/>
      <c r="C134" s="41"/>
      <c r="D134" s="41"/>
      <c r="E134" s="41"/>
      <c r="F134" s="41"/>
      <c r="G134" s="41"/>
      <c r="H134" s="41"/>
      <c r="I134" s="41"/>
      <c r="J134" s="41"/>
      <c r="K134" s="41"/>
      <c r="L134" s="41"/>
      <c r="M134" s="41"/>
      <c r="N134" s="41"/>
      <c r="O134" s="41"/>
      <c r="P134" s="41"/>
      <c r="Q134" s="68"/>
    </row>
    <row r="135" spans="1:17" s="3" customFormat="1">
      <c r="A135" s="45"/>
      <c r="B135" s="41"/>
      <c r="C135" s="41"/>
      <c r="D135" s="41"/>
      <c r="E135" s="41"/>
      <c r="F135" s="41"/>
      <c r="G135" s="41"/>
      <c r="H135" s="41"/>
      <c r="I135" s="41"/>
      <c r="J135" s="41"/>
      <c r="K135" s="41"/>
      <c r="L135" s="41"/>
      <c r="M135" s="41"/>
      <c r="N135" s="41"/>
      <c r="O135" s="41"/>
      <c r="P135" s="41"/>
      <c r="Q135" s="68"/>
    </row>
    <row r="136" spans="1:17" s="3" customFormat="1">
      <c r="A136" s="45"/>
      <c r="B136" s="41"/>
      <c r="C136" s="41"/>
      <c r="D136" s="41"/>
      <c r="E136" s="41"/>
      <c r="F136" s="41"/>
      <c r="G136" s="41"/>
      <c r="H136" s="41"/>
      <c r="I136" s="41"/>
      <c r="J136" s="41"/>
      <c r="K136" s="41"/>
      <c r="L136" s="41"/>
      <c r="M136" s="41"/>
      <c r="N136" s="41"/>
      <c r="O136" s="41"/>
      <c r="P136" s="41"/>
      <c r="Q136" s="68"/>
    </row>
    <row r="137" spans="1:17" s="3" customFormat="1">
      <c r="A137" s="45"/>
      <c r="B137" s="41"/>
      <c r="C137" s="41"/>
      <c r="D137" s="41"/>
      <c r="E137" s="41"/>
      <c r="F137" s="41"/>
      <c r="G137" s="41"/>
      <c r="H137" s="41"/>
      <c r="I137" s="41"/>
      <c r="J137" s="41"/>
      <c r="K137" s="41"/>
      <c r="L137" s="41"/>
      <c r="M137" s="41"/>
      <c r="N137" s="41"/>
      <c r="O137" s="41"/>
      <c r="P137" s="41"/>
      <c r="Q137" s="68"/>
    </row>
    <row r="138" spans="1:17" s="3" customFormat="1">
      <c r="A138" s="45"/>
      <c r="B138" s="41"/>
      <c r="C138" s="41"/>
      <c r="D138" s="41"/>
      <c r="E138" s="41"/>
      <c r="F138" s="41"/>
      <c r="G138" s="41"/>
      <c r="H138" s="41"/>
      <c r="I138" s="41"/>
      <c r="J138" s="41"/>
      <c r="K138" s="41"/>
      <c r="L138" s="41"/>
      <c r="M138" s="41"/>
      <c r="N138" s="41"/>
      <c r="O138" s="41"/>
      <c r="P138" s="41"/>
      <c r="Q138" s="68"/>
    </row>
    <row r="139" spans="1:17" s="3" customFormat="1">
      <c r="A139" s="45"/>
      <c r="B139" s="41"/>
      <c r="C139" s="41"/>
      <c r="D139" s="41"/>
      <c r="E139" s="41"/>
      <c r="F139" s="41"/>
      <c r="G139" s="41"/>
      <c r="H139" s="41"/>
      <c r="I139" s="41"/>
      <c r="J139" s="41"/>
      <c r="K139" s="41"/>
      <c r="L139" s="41"/>
      <c r="M139" s="41"/>
      <c r="N139" s="41"/>
      <c r="O139" s="41"/>
      <c r="P139" s="41"/>
      <c r="Q139" s="68"/>
    </row>
    <row r="140" spans="1:17" s="3" customFormat="1">
      <c r="A140" s="45"/>
      <c r="B140" s="41"/>
      <c r="C140" s="41"/>
      <c r="D140" s="41"/>
      <c r="E140" s="41"/>
      <c r="F140" s="41"/>
      <c r="G140" s="41"/>
      <c r="H140" s="41"/>
      <c r="I140" s="41"/>
      <c r="J140" s="41"/>
      <c r="K140" s="41"/>
      <c r="L140" s="41"/>
      <c r="M140" s="41"/>
      <c r="N140" s="41"/>
      <c r="O140" s="41"/>
      <c r="P140" s="41"/>
      <c r="Q140" s="68"/>
    </row>
    <row r="141" spans="1:17" s="3" customFormat="1">
      <c r="A141" s="45"/>
      <c r="B141" s="41"/>
      <c r="C141" s="41"/>
      <c r="D141" s="41"/>
      <c r="E141" s="41"/>
      <c r="F141" s="41"/>
      <c r="G141" s="41"/>
      <c r="H141" s="41"/>
      <c r="I141" s="41"/>
      <c r="J141" s="41"/>
      <c r="K141" s="41"/>
      <c r="L141" s="41"/>
      <c r="M141" s="41"/>
      <c r="N141" s="41"/>
      <c r="O141" s="41"/>
      <c r="P141" s="41"/>
      <c r="Q141" s="68"/>
    </row>
    <row r="142" spans="1:17" s="3" customFormat="1">
      <c r="A142" s="45"/>
      <c r="B142" s="41"/>
      <c r="C142" s="41"/>
      <c r="D142" s="41"/>
      <c r="E142" s="41"/>
      <c r="F142" s="41"/>
      <c r="G142" s="41"/>
      <c r="H142" s="41"/>
      <c r="I142" s="41"/>
      <c r="J142" s="41"/>
      <c r="K142" s="41"/>
      <c r="L142" s="41"/>
      <c r="M142" s="41"/>
      <c r="N142" s="41"/>
      <c r="O142" s="41"/>
      <c r="P142" s="41"/>
      <c r="Q142" s="68"/>
    </row>
    <row r="143" spans="1:17" s="3" customFormat="1">
      <c r="A143" s="45"/>
      <c r="B143" s="41"/>
      <c r="C143" s="41"/>
      <c r="D143" s="41"/>
      <c r="E143" s="41"/>
      <c r="F143" s="41"/>
      <c r="G143" s="41"/>
      <c r="H143" s="41"/>
      <c r="I143" s="41"/>
      <c r="J143" s="41"/>
      <c r="K143" s="41"/>
      <c r="L143" s="41"/>
      <c r="M143" s="41"/>
      <c r="N143" s="41"/>
      <c r="O143" s="41"/>
      <c r="P143" s="41"/>
      <c r="Q143" s="68"/>
    </row>
    <row r="144" spans="1:17" s="3" customFormat="1">
      <c r="A144" s="45"/>
      <c r="B144" s="41"/>
      <c r="C144" s="41"/>
      <c r="D144" s="41"/>
      <c r="E144" s="41"/>
      <c r="F144" s="41"/>
      <c r="G144" s="41"/>
      <c r="H144" s="41"/>
      <c r="I144" s="41"/>
      <c r="J144" s="41"/>
      <c r="K144" s="41"/>
      <c r="L144" s="41"/>
      <c r="M144" s="41"/>
      <c r="N144" s="41"/>
      <c r="O144" s="41"/>
      <c r="P144" s="41"/>
      <c r="Q144" s="68"/>
    </row>
    <row r="145" spans="1:17" s="3" customFormat="1">
      <c r="A145" s="45"/>
      <c r="B145" s="41"/>
      <c r="C145" s="41"/>
      <c r="D145" s="41"/>
      <c r="E145" s="41"/>
      <c r="F145" s="41"/>
      <c r="G145" s="41"/>
      <c r="H145" s="41"/>
      <c r="I145" s="41"/>
      <c r="J145" s="41"/>
      <c r="K145" s="41"/>
      <c r="L145" s="41"/>
      <c r="M145" s="41"/>
      <c r="N145" s="41"/>
      <c r="O145" s="41"/>
      <c r="P145" s="41"/>
      <c r="Q145" s="68"/>
    </row>
    <row r="146" spans="1:17" s="3" customFormat="1">
      <c r="A146" s="45"/>
      <c r="B146" s="41"/>
      <c r="C146" s="41"/>
      <c r="D146" s="41"/>
      <c r="E146" s="41"/>
      <c r="F146" s="41"/>
      <c r="G146" s="41"/>
      <c r="H146" s="41"/>
      <c r="I146" s="41"/>
      <c r="J146" s="41"/>
      <c r="K146" s="41"/>
      <c r="L146" s="41"/>
      <c r="M146" s="41"/>
      <c r="N146" s="41"/>
      <c r="O146" s="41"/>
      <c r="P146" s="41"/>
      <c r="Q146" s="68"/>
    </row>
    <row r="147" spans="1:17" s="3" customFormat="1">
      <c r="A147" s="45"/>
      <c r="B147" s="41"/>
      <c r="C147" s="41"/>
      <c r="D147" s="41"/>
      <c r="E147" s="41"/>
      <c r="F147" s="41"/>
      <c r="G147" s="41"/>
      <c r="H147" s="41"/>
      <c r="I147" s="41"/>
      <c r="J147" s="41"/>
      <c r="K147" s="41"/>
      <c r="L147" s="41"/>
      <c r="M147" s="41"/>
      <c r="N147" s="41"/>
      <c r="O147" s="41"/>
      <c r="P147" s="41"/>
      <c r="Q147" s="68"/>
    </row>
    <row r="148" spans="1:17" s="3" customFormat="1">
      <c r="A148" s="45"/>
      <c r="B148" s="41"/>
      <c r="C148" s="41"/>
      <c r="D148" s="41"/>
      <c r="E148" s="41"/>
      <c r="F148" s="41"/>
      <c r="G148" s="41"/>
      <c r="H148" s="41"/>
      <c r="I148" s="41"/>
      <c r="J148" s="41"/>
      <c r="K148" s="41"/>
      <c r="L148" s="41"/>
      <c r="M148" s="41"/>
      <c r="N148" s="41"/>
      <c r="O148" s="41"/>
      <c r="P148" s="41"/>
      <c r="Q148" s="68"/>
    </row>
    <row r="149" spans="1:17" s="3" customFormat="1">
      <c r="A149" s="45"/>
      <c r="B149" s="41"/>
      <c r="C149" s="41"/>
      <c r="D149" s="41"/>
      <c r="E149" s="41"/>
      <c r="F149" s="41"/>
      <c r="G149" s="41"/>
      <c r="H149" s="41"/>
      <c r="I149" s="41"/>
      <c r="J149" s="41"/>
      <c r="K149" s="41"/>
      <c r="L149" s="41"/>
      <c r="M149" s="41"/>
      <c r="N149" s="41"/>
      <c r="O149" s="41"/>
      <c r="P149" s="41"/>
      <c r="Q149" s="68"/>
    </row>
    <row r="150" spans="1:17" s="3" customFormat="1">
      <c r="A150" s="45"/>
      <c r="B150" s="41"/>
      <c r="C150" s="41"/>
      <c r="D150" s="41"/>
      <c r="E150" s="41"/>
      <c r="F150" s="41"/>
      <c r="G150" s="41"/>
      <c r="H150" s="41"/>
      <c r="I150" s="41"/>
      <c r="J150" s="41"/>
      <c r="K150" s="41"/>
      <c r="L150" s="41"/>
      <c r="M150" s="41"/>
      <c r="N150" s="41"/>
      <c r="O150" s="41"/>
      <c r="P150" s="41"/>
      <c r="Q150" s="68"/>
    </row>
    <row r="151" spans="1:17" s="3" customFormat="1">
      <c r="A151" s="45"/>
      <c r="B151" s="41"/>
      <c r="C151" s="41"/>
      <c r="D151" s="41"/>
      <c r="E151" s="41"/>
      <c r="F151" s="41"/>
      <c r="G151" s="41"/>
      <c r="H151" s="41"/>
      <c r="I151" s="41"/>
      <c r="J151" s="41"/>
      <c r="K151" s="41"/>
      <c r="L151" s="41"/>
      <c r="M151" s="41"/>
      <c r="N151" s="41"/>
      <c r="O151" s="41"/>
      <c r="P151" s="41"/>
      <c r="Q151" s="68"/>
    </row>
    <row r="152" spans="1:17" s="3" customFormat="1">
      <c r="A152" s="45"/>
      <c r="B152" s="41"/>
      <c r="C152" s="41"/>
      <c r="D152" s="41"/>
      <c r="E152" s="41"/>
      <c r="F152" s="41"/>
      <c r="G152" s="41"/>
      <c r="H152" s="41"/>
      <c r="I152" s="41"/>
      <c r="J152" s="41"/>
      <c r="K152" s="41"/>
      <c r="L152" s="41"/>
      <c r="M152" s="41"/>
      <c r="N152" s="41"/>
      <c r="O152" s="41"/>
      <c r="P152" s="41"/>
      <c r="Q152" s="68"/>
    </row>
    <row r="153" spans="1:17" s="3" customFormat="1">
      <c r="A153" s="45"/>
      <c r="B153" s="41"/>
      <c r="C153" s="41"/>
      <c r="D153" s="41"/>
      <c r="E153" s="41"/>
      <c r="F153" s="41"/>
      <c r="G153" s="41"/>
      <c r="H153" s="41"/>
      <c r="I153" s="41"/>
      <c r="J153" s="41"/>
      <c r="K153" s="41"/>
      <c r="L153" s="41"/>
      <c r="M153" s="41"/>
      <c r="N153" s="41"/>
      <c r="O153" s="41"/>
      <c r="P153" s="41"/>
      <c r="Q153" s="68"/>
    </row>
    <row r="154" spans="1:17" s="3" customFormat="1">
      <c r="A154" s="45"/>
      <c r="B154" s="41"/>
      <c r="C154" s="41"/>
      <c r="D154" s="41"/>
      <c r="E154" s="41"/>
      <c r="F154" s="41"/>
      <c r="G154" s="41"/>
      <c r="H154" s="41"/>
      <c r="I154" s="41"/>
      <c r="J154" s="41"/>
      <c r="K154" s="41"/>
      <c r="L154" s="41"/>
      <c r="M154" s="41"/>
      <c r="N154" s="41"/>
      <c r="O154" s="41"/>
      <c r="P154" s="41"/>
      <c r="Q154" s="68"/>
    </row>
    <row r="155" spans="1:17" s="3" customFormat="1">
      <c r="A155" s="45"/>
      <c r="B155" s="41"/>
      <c r="C155" s="41"/>
      <c r="D155" s="41"/>
      <c r="E155" s="41"/>
      <c r="F155" s="41"/>
      <c r="G155" s="41"/>
      <c r="H155" s="41"/>
      <c r="I155" s="41"/>
      <c r="J155" s="41"/>
      <c r="K155" s="41"/>
      <c r="L155" s="41"/>
      <c r="M155" s="41"/>
      <c r="N155" s="41"/>
      <c r="O155" s="41"/>
      <c r="P155" s="41"/>
      <c r="Q155" s="68"/>
    </row>
    <row r="156" spans="1:17" s="3" customFormat="1">
      <c r="A156" s="45"/>
      <c r="B156" s="41"/>
      <c r="C156" s="41"/>
      <c r="D156" s="41"/>
      <c r="E156" s="41"/>
      <c r="F156" s="41"/>
      <c r="G156" s="41"/>
      <c r="H156" s="41"/>
      <c r="I156" s="41"/>
      <c r="J156" s="41"/>
      <c r="K156" s="41"/>
      <c r="L156" s="41"/>
      <c r="M156" s="41"/>
      <c r="N156" s="41"/>
      <c r="O156" s="41"/>
      <c r="P156" s="41"/>
      <c r="Q156" s="68"/>
    </row>
    <row r="157" spans="1:17" s="3" customFormat="1">
      <c r="A157" s="45"/>
      <c r="B157" s="41"/>
      <c r="C157" s="41"/>
      <c r="D157" s="41"/>
      <c r="E157" s="41"/>
      <c r="F157" s="41"/>
      <c r="G157" s="41"/>
      <c r="H157" s="41"/>
      <c r="I157" s="41"/>
      <c r="J157" s="41"/>
      <c r="K157" s="41"/>
      <c r="L157" s="41"/>
      <c r="M157" s="41"/>
      <c r="N157" s="41"/>
      <c r="O157" s="41"/>
      <c r="P157" s="41"/>
      <c r="Q157" s="68"/>
    </row>
    <row r="158" spans="1:17" s="3" customFormat="1">
      <c r="A158" s="45"/>
      <c r="B158" s="41"/>
      <c r="C158" s="41"/>
      <c r="D158" s="41"/>
      <c r="E158" s="41"/>
      <c r="F158" s="41"/>
      <c r="G158" s="41"/>
      <c r="H158" s="41"/>
      <c r="I158" s="41"/>
      <c r="J158" s="41"/>
      <c r="K158" s="41"/>
      <c r="L158" s="41"/>
      <c r="M158" s="41"/>
      <c r="N158" s="41"/>
      <c r="O158" s="41"/>
      <c r="P158" s="41"/>
      <c r="Q158" s="68"/>
    </row>
    <row r="159" spans="1:17" s="3" customFormat="1">
      <c r="A159" s="45"/>
      <c r="B159" s="41"/>
      <c r="C159" s="41"/>
      <c r="D159" s="41"/>
      <c r="E159" s="41"/>
      <c r="F159" s="41"/>
      <c r="G159" s="41"/>
      <c r="H159" s="41"/>
      <c r="I159" s="41"/>
      <c r="J159" s="41"/>
      <c r="K159" s="41"/>
      <c r="L159" s="41"/>
      <c r="M159" s="41"/>
      <c r="N159" s="41"/>
      <c r="O159" s="41"/>
      <c r="P159" s="41"/>
      <c r="Q159" s="68"/>
    </row>
    <row r="160" spans="1:17" s="3" customFormat="1">
      <c r="A160" s="45"/>
      <c r="B160" s="41"/>
      <c r="C160" s="41"/>
      <c r="D160" s="41"/>
      <c r="E160" s="41"/>
      <c r="F160" s="41"/>
      <c r="G160" s="41"/>
      <c r="H160" s="41"/>
      <c r="I160" s="41"/>
      <c r="J160" s="41"/>
      <c r="K160" s="41"/>
      <c r="L160" s="41"/>
      <c r="M160" s="41"/>
      <c r="N160" s="41"/>
      <c r="O160" s="41"/>
      <c r="P160" s="41"/>
      <c r="Q160" s="68"/>
    </row>
    <row r="161" spans="1:17" s="3" customFormat="1">
      <c r="A161" s="45"/>
      <c r="B161" s="41"/>
      <c r="C161" s="41"/>
      <c r="D161" s="41"/>
      <c r="E161" s="41"/>
      <c r="F161" s="41"/>
      <c r="G161" s="41"/>
      <c r="H161" s="41"/>
      <c r="I161" s="41"/>
      <c r="J161" s="41"/>
      <c r="K161" s="41"/>
      <c r="L161" s="41"/>
      <c r="M161" s="41"/>
      <c r="N161" s="41"/>
      <c r="O161" s="41"/>
      <c r="P161" s="41"/>
      <c r="Q161" s="68"/>
    </row>
    <row r="162" spans="1:17" s="3" customFormat="1">
      <c r="A162" s="45"/>
      <c r="B162" s="41"/>
      <c r="C162" s="41"/>
      <c r="D162" s="41"/>
      <c r="E162" s="41"/>
      <c r="F162" s="41"/>
      <c r="G162" s="41"/>
      <c r="H162" s="41"/>
      <c r="I162" s="41"/>
      <c r="J162" s="41"/>
      <c r="K162" s="41"/>
      <c r="L162" s="41"/>
      <c r="M162" s="41"/>
      <c r="N162" s="41"/>
      <c r="O162" s="41"/>
      <c r="P162" s="41"/>
      <c r="Q162" s="68"/>
    </row>
    <row r="163" spans="1:17" s="3" customFormat="1">
      <c r="A163" s="45"/>
      <c r="B163" s="41"/>
      <c r="C163" s="41"/>
      <c r="D163" s="41"/>
      <c r="E163" s="41"/>
      <c r="F163" s="41"/>
      <c r="G163" s="41"/>
      <c r="H163" s="41"/>
      <c r="I163" s="41"/>
      <c r="J163" s="41"/>
      <c r="K163" s="41"/>
      <c r="L163" s="41"/>
      <c r="M163" s="41"/>
      <c r="N163" s="41"/>
      <c r="O163" s="41"/>
      <c r="P163" s="41"/>
      <c r="Q163" s="68"/>
    </row>
    <row r="164" spans="1:17" s="3" customFormat="1">
      <c r="A164" s="45"/>
      <c r="B164" s="41"/>
      <c r="C164" s="41"/>
      <c r="D164" s="41"/>
      <c r="E164" s="41"/>
      <c r="F164" s="41"/>
      <c r="G164" s="41"/>
      <c r="H164" s="41"/>
      <c r="I164" s="41"/>
      <c r="J164" s="41"/>
      <c r="K164" s="41"/>
      <c r="L164" s="41"/>
      <c r="M164" s="41"/>
      <c r="N164" s="41"/>
      <c r="O164" s="41"/>
      <c r="P164" s="41"/>
      <c r="Q164" s="68"/>
    </row>
    <row r="165" spans="1:17" s="3" customFormat="1">
      <c r="A165" s="45"/>
      <c r="B165" s="41"/>
      <c r="C165" s="41"/>
      <c r="D165" s="41"/>
      <c r="E165" s="41"/>
      <c r="F165" s="41"/>
      <c r="G165" s="41"/>
      <c r="H165" s="41"/>
      <c r="I165" s="41"/>
      <c r="J165" s="41"/>
      <c r="K165" s="41"/>
      <c r="L165" s="41"/>
      <c r="M165" s="41"/>
      <c r="N165" s="41"/>
      <c r="O165" s="41"/>
      <c r="P165" s="41"/>
      <c r="Q165" s="68"/>
    </row>
    <row r="166" spans="1:17" s="3" customFormat="1">
      <c r="A166" s="45"/>
      <c r="B166" s="41"/>
      <c r="C166" s="41"/>
      <c r="D166" s="41"/>
      <c r="E166" s="41"/>
      <c r="F166" s="41"/>
      <c r="G166" s="41"/>
      <c r="H166" s="41"/>
      <c r="I166" s="41"/>
      <c r="J166" s="41"/>
      <c r="K166" s="41"/>
      <c r="L166" s="41"/>
      <c r="M166" s="41"/>
      <c r="N166" s="41"/>
      <c r="O166" s="41"/>
      <c r="P166" s="41"/>
      <c r="Q166" s="68"/>
    </row>
    <row r="167" spans="1:17" s="3" customFormat="1">
      <c r="A167" s="45"/>
      <c r="B167" s="41"/>
      <c r="C167" s="41"/>
      <c r="D167" s="41"/>
      <c r="E167" s="41"/>
      <c r="F167" s="41"/>
      <c r="G167" s="41"/>
      <c r="H167" s="41"/>
      <c r="I167" s="41"/>
      <c r="J167" s="41"/>
      <c r="K167" s="41"/>
      <c r="L167" s="41"/>
      <c r="M167" s="41"/>
      <c r="N167" s="41"/>
      <c r="O167" s="41"/>
      <c r="P167" s="41"/>
      <c r="Q167" s="68"/>
    </row>
    <row r="168" spans="1:17" s="3" customFormat="1">
      <c r="A168" s="45"/>
      <c r="B168" s="41"/>
      <c r="C168" s="41"/>
      <c r="D168" s="41"/>
      <c r="E168" s="41"/>
      <c r="F168" s="41"/>
      <c r="G168" s="41"/>
      <c r="H168" s="41"/>
      <c r="I168" s="41"/>
      <c r="J168" s="41"/>
      <c r="K168" s="41"/>
      <c r="L168" s="41"/>
      <c r="M168" s="41"/>
      <c r="N168" s="41"/>
      <c r="O168" s="41"/>
      <c r="P168" s="41"/>
      <c r="Q168" s="68"/>
    </row>
    <row r="169" spans="1:17" s="3" customFormat="1">
      <c r="A169" s="45"/>
      <c r="B169" s="41"/>
      <c r="C169" s="41"/>
      <c r="D169" s="41"/>
      <c r="E169" s="41"/>
      <c r="F169" s="41"/>
      <c r="G169" s="41"/>
      <c r="H169" s="41"/>
      <c r="I169" s="41"/>
      <c r="J169" s="41"/>
      <c r="K169" s="41"/>
      <c r="L169" s="41"/>
      <c r="M169" s="41"/>
      <c r="N169" s="41"/>
      <c r="O169" s="41"/>
      <c r="P169" s="41"/>
      <c r="Q169" s="68"/>
    </row>
    <row r="170" spans="1:17" s="3" customFormat="1">
      <c r="A170" s="45"/>
      <c r="B170" s="41"/>
      <c r="C170" s="41"/>
      <c r="D170" s="41"/>
      <c r="E170" s="41"/>
      <c r="F170" s="41"/>
      <c r="G170" s="41"/>
      <c r="H170" s="41"/>
      <c r="I170" s="41"/>
      <c r="J170" s="41"/>
      <c r="K170" s="41"/>
      <c r="L170" s="41"/>
      <c r="M170" s="41"/>
      <c r="N170" s="41"/>
      <c r="O170" s="41"/>
      <c r="P170" s="41"/>
      <c r="Q170" s="68"/>
    </row>
    <row r="171" spans="1:17" s="3" customFormat="1">
      <c r="A171" s="45"/>
      <c r="B171" s="41"/>
      <c r="C171" s="41"/>
      <c r="D171" s="41"/>
      <c r="E171" s="41"/>
      <c r="F171" s="41"/>
      <c r="G171" s="41"/>
      <c r="H171" s="41"/>
      <c r="I171" s="41"/>
      <c r="J171" s="41"/>
      <c r="K171" s="41"/>
      <c r="L171" s="41"/>
      <c r="M171" s="41"/>
      <c r="N171" s="41"/>
      <c r="O171" s="41"/>
      <c r="P171" s="41"/>
      <c r="Q171" s="68"/>
    </row>
    <row r="172" spans="1:17" s="3" customFormat="1">
      <c r="A172" s="45"/>
      <c r="B172" s="41"/>
      <c r="C172" s="41"/>
      <c r="D172" s="41"/>
      <c r="E172" s="41"/>
      <c r="F172" s="41"/>
      <c r="G172" s="41"/>
      <c r="H172" s="41"/>
      <c r="I172" s="41"/>
      <c r="J172" s="41"/>
      <c r="K172" s="41"/>
      <c r="L172" s="41"/>
      <c r="M172" s="41"/>
      <c r="N172" s="41"/>
      <c r="O172" s="41"/>
      <c r="P172" s="41"/>
      <c r="Q172" s="68"/>
    </row>
    <row r="173" spans="1:17" s="3" customFormat="1">
      <c r="A173" s="45"/>
      <c r="B173" s="41"/>
      <c r="C173" s="41"/>
      <c r="D173" s="41"/>
      <c r="E173" s="41"/>
      <c r="F173" s="41"/>
      <c r="G173" s="41"/>
      <c r="H173" s="41"/>
      <c r="I173" s="41"/>
      <c r="J173" s="41"/>
      <c r="K173" s="41"/>
      <c r="L173" s="41"/>
      <c r="M173" s="41"/>
      <c r="N173" s="41"/>
      <c r="O173" s="41"/>
      <c r="P173" s="41"/>
      <c r="Q173" s="68"/>
    </row>
    <row r="174" spans="1:17" s="3" customFormat="1">
      <c r="A174" s="45"/>
      <c r="B174" s="41"/>
      <c r="C174" s="41"/>
      <c r="D174" s="41"/>
      <c r="E174" s="41"/>
      <c r="F174" s="41"/>
      <c r="G174" s="41"/>
      <c r="H174" s="41"/>
      <c r="I174" s="41"/>
      <c r="J174" s="41"/>
      <c r="K174" s="41"/>
      <c r="L174" s="41"/>
      <c r="M174" s="41"/>
      <c r="N174" s="41"/>
      <c r="O174" s="41"/>
      <c r="P174" s="41"/>
      <c r="Q174" s="68"/>
    </row>
    <row r="175" spans="1:17" s="3" customFormat="1">
      <c r="A175" s="45"/>
      <c r="B175" s="41"/>
      <c r="C175" s="41"/>
      <c r="D175" s="41"/>
      <c r="E175" s="41"/>
      <c r="F175" s="41"/>
      <c r="G175" s="41"/>
      <c r="H175" s="41"/>
      <c r="I175" s="41"/>
      <c r="J175" s="41"/>
      <c r="K175" s="41"/>
      <c r="L175" s="41"/>
      <c r="M175" s="41"/>
      <c r="N175" s="41"/>
      <c r="O175" s="41"/>
      <c r="P175" s="41"/>
      <c r="Q175" s="68"/>
    </row>
    <row r="176" spans="1:17" s="3" customFormat="1">
      <c r="A176" s="45"/>
      <c r="B176" s="41"/>
      <c r="C176" s="41"/>
      <c r="D176" s="41"/>
      <c r="E176" s="41"/>
      <c r="F176" s="41"/>
      <c r="G176" s="41"/>
      <c r="H176" s="41"/>
      <c r="I176" s="41"/>
      <c r="J176" s="41"/>
      <c r="K176" s="41"/>
      <c r="L176" s="41"/>
      <c r="M176" s="41"/>
      <c r="N176" s="41"/>
      <c r="O176" s="41"/>
      <c r="P176" s="41"/>
      <c r="Q176" s="68"/>
    </row>
    <row r="177" spans="1:17" s="3" customFormat="1">
      <c r="A177" s="45"/>
      <c r="B177" s="41"/>
      <c r="C177" s="41"/>
      <c r="D177" s="41"/>
      <c r="E177" s="41"/>
      <c r="F177" s="41"/>
      <c r="G177" s="41"/>
      <c r="H177" s="41"/>
      <c r="I177" s="41"/>
      <c r="J177" s="41"/>
      <c r="K177" s="41"/>
      <c r="L177" s="41"/>
      <c r="M177" s="41"/>
      <c r="N177" s="41"/>
      <c r="O177" s="41"/>
      <c r="P177" s="41"/>
      <c r="Q177" s="68"/>
    </row>
    <row r="178" spans="1:17" s="3" customFormat="1">
      <c r="A178" s="45"/>
      <c r="B178" s="41"/>
      <c r="C178" s="41"/>
      <c r="D178" s="41"/>
      <c r="E178" s="41"/>
      <c r="F178" s="41"/>
      <c r="G178" s="41"/>
      <c r="H178" s="41"/>
      <c r="I178" s="41"/>
      <c r="J178" s="41"/>
      <c r="K178" s="41"/>
      <c r="L178" s="41"/>
      <c r="M178" s="41"/>
      <c r="N178" s="41"/>
      <c r="O178" s="41"/>
      <c r="P178" s="41"/>
      <c r="Q178" s="68"/>
    </row>
    <row r="179" spans="1:17" s="3" customFormat="1">
      <c r="A179" s="45"/>
      <c r="B179" s="41"/>
      <c r="C179" s="41"/>
      <c r="D179" s="41"/>
      <c r="E179" s="41"/>
      <c r="F179" s="41"/>
      <c r="G179" s="41"/>
      <c r="H179" s="41"/>
      <c r="I179" s="41"/>
      <c r="J179" s="41"/>
      <c r="K179" s="41"/>
      <c r="L179" s="41"/>
      <c r="M179" s="41"/>
      <c r="N179" s="41"/>
      <c r="O179" s="41"/>
      <c r="P179" s="41"/>
      <c r="Q179" s="68"/>
    </row>
    <row r="180" spans="1:17" s="3" customFormat="1">
      <c r="A180" s="45"/>
      <c r="B180" s="41"/>
      <c r="C180" s="41"/>
      <c r="D180" s="41"/>
      <c r="E180" s="41"/>
      <c r="F180" s="41"/>
      <c r="G180" s="41"/>
      <c r="H180" s="41"/>
      <c r="I180" s="41"/>
      <c r="J180" s="41"/>
      <c r="K180" s="41"/>
      <c r="L180" s="41"/>
      <c r="M180" s="41"/>
      <c r="N180" s="41"/>
      <c r="O180" s="41"/>
      <c r="P180" s="41"/>
      <c r="Q180" s="68"/>
    </row>
    <row r="181" spans="1:17" s="3" customFormat="1">
      <c r="A181" s="45"/>
      <c r="B181" s="41"/>
      <c r="C181" s="41"/>
      <c r="D181" s="41"/>
      <c r="E181" s="41"/>
      <c r="F181" s="41"/>
      <c r="G181" s="41"/>
      <c r="H181" s="41"/>
      <c r="I181" s="41"/>
      <c r="J181" s="41"/>
      <c r="K181" s="41"/>
      <c r="L181" s="41"/>
      <c r="M181" s="41"/>
      <c r="N181" s="41"/>
      <c r="O181" s="41"/>
      <c r="P181" s="41"/>
      <c r="Q181" s="68"/>
    </row>
    <row r="182" spans="1:17" s="3" customFormat="1">
      <c r="A182" s="45"/>
      <c r="B182" s="41"/>
      <c r="C182" s="41"/>
      <c r="D182" s="41"/>
      <c r="E182" s="41"/>
      <c r="F182" s="41"/>
      <c r="G182" s="41"/>
      <c r="H182" s="41"/>
      <c r="I182" s="41"/>
      <c r="J182" s="41"/>
      <c r="K182" s="41"/>
      <c r="L182" s="41"/>
      <c r="M182" s="41"/>
      <c r="N182" s="41"/>
      <c r="O182" s="41"/>
      <c r="P182" s="41"/>
      <c r="Q182" s="68"/>
    </row>
    <row r="183" spans="1:17" s="3" customFormat="1">
      <c r="A183" s="45"/>
      <c r="B183" s="41"/>
      <c r="C183" s="41"/>
      <c r="D183" s="41"/>
      <c r="E183" s="41"/>
      <c r="F183" s="41"/>
      <c r="G183" s="41"/>
      <c r="H183" s="41"/>
      <c r="I183" s="41"/>
      <c r="J183" s="41"/>
      <c r="K183" s="41"/>
      <c r="L183" s="41"/>
      <c r="M183" s="41"/>
      <c r="N183" s="41"/>
      <c r="O183" s="41"/>
      <c r="P183" s="41"/>
      <c r="Q183" s="68"/>
    </row>
    <row r="184" spans="1:17" s="3" customFormat="1">
      <c r="A184" s="45"/>
      <c r="B184" s="41"/>
      <c r="C184" s="41"/>
      <c r="D184" s="41"/>
      <c r="E184" s="41"/>
      <c r="F184" s="41"/>
      <c r="G184" s="41"/>
      <c r="H184" s="41"/>
      <c r="I184" s="41"/>
      <c r="J184" s="41"/>
      <c r="K184" s="41"/>
      <c r="L184" s="41"/>
      <c r="M184" s="41"/>
      <c r="N184" s="41"/>
      <c r="O184" s="41"/>
      <c r="P184" s="41"/>
      <c r="Q184" s="68"/>
    </row>
    <row r="185" spans="1:17" s="3" customFormat="1">
      <c r="A185" s="45"/>
      <c r="B185" s="41"/>
      <c r="C185" s="41"/>
      <c r="D185" s="41"/>
      <c r="E185" s="41"/>
      <c r="F185" s="41"/>
      <c r="G185" s="41"/>
      <c r="H185" s="41"/>
      <c r="I185" s="41"/>
      <c r="J185" s="41"/>
      <c r="K185" s="41"/>
      <c r="L185" s="41"/>
      <c r="M185" s="41"/>
      <c r="N185" s="41"/>
      <c r="O185" s="41"/>
      <c r="P185" s="41"/>
      <c r="Q185" s="68"/>
    </row>
    <row r="186" spans="1:17" s="3" customFormat="1">
      <c r="A186" s="45"/>
      <c r="B186" s="41"/>
      <c r="C186" s="41"/>
      <c r="D186" s="41"/>
      <c r="E186" s="41"/>
      <c r="F186" s="41"/>
      <c r="G186" s="41"/>
      <c r="H186" s="41"/>
      <c r="I186" s="41"/>
      <c r="J186" s="41"/>
      <c r="K186" s="41"/>
      <c r="L186" s="41"/>
      <c r="M186" s="41"/>
      <c r="N186" s="41"/>
      <c r="O186" s="41"/>
      <c r="P186" s="41"/>
      <c r="Q186" s="68"/>
    </row>
    <row r="187" spans="1:17" s="3" customFormat="1">
      <c r="A187" s="45"/>
      <c r="B187" s="41"/>
      <c r="C187" s="41"/>
      <c r="D187" s="41"/>
      <c r="E187" s="41"/>
      <c r="F187" s="41"/>
      <c r="G187" s="41"/>
      <c r="H187" s="41"/>
      <c r="I187" s="41"/>
      <c r="J187" s="41"/>
      <c r="K187" s="41"/>
      <c r="L187" s="41"/>
      <c r="M187" s="41"/>
      <c r="N187" s="41"/>
      <c r="O187" s="41"/>
      <c r="P187" s="41"/>
      <c r="Q187" s="68"/>
    </row>
    <row r="188" spans="1:17" s="3" customFormat="1">
      <c r="A188" s="45"/>
      <c r="B188" s="41"/>
      <c r="C188" s="41"/>
      <c r="D188" s="41"/>
      <c r="E188" s="41"/>
      <c r="F188" s="41"/>
      <c r="G188" s="41"/>
      <c r="H188" s="41"/>
      <c r="I188" s="41"/>
      <c r="J188" s="41"/>
      <c r="K188" s="41"/>
      <c r="L188" s="41"/>
      <c r="M188" s="41"/>
      <c r="N188" s="41"/>
      <c r="O188" s="41"/>
      <c r="P188" s="41"/>
      <c r="Q188" s="68"/>
    </row>
    <row r="189" spans="1:17" s="3" customFormat="1">
      <c r="A189" s="45"/>
      <c r="B189" s="41"/>
      <c r="C189" s="41"/>
      <c r="D189" s="41"/>
      <c r="E189" s="41"/>
      <c r="F189" s="41"/>
      <c r="G189" s="41"/>
      <c r="H189" s="41"/>
      <c r="I189" s="41"/>
      <c r="J189" s="41"/>
      <c r="K189" s="41"/>
      <c r="L189" s="41"/>
      <c r="M189" s="41"/>
      <c r="N189" s="41"/>
      <c r="O189" s="41"/>
      <c r="P189" s="41"/>
      <c r="Q189" s="68"/>
    </row>
    <row r="190" spans="1:17" s="3" customFormat="1">
      <c r="A190" s="45"/>
      <c r="B190" s="41"/>
      <c r="C190" s="41"/>
      <c r="D190" s="41"/>
      <c r="E190" s="41"/>
      <c r="F190" s="41"/>
      <c r="G190" s="41"/>
      <c r="H190" s="41"/>
      <c r="I190" s="41"/>
      <c r="J190" s="41"/>
      <c r="K190" s="41"/>
      <c r="L190" s="41"/>
      <c r="M190" s="41"/>
      <c r="N190" s="41"/>
      <c r="O190" s="41"/>
      <c r="P190" s="41"/>
      <c r="Q190" s="68"/>
    </row>
    <row r="191" spans="1:17" s="3" customFormat="1">
      <c r="A191" s="45"/>
      <c r="B191" s="41"/>
      <c r="C191" s="41"/>
      <c r="D191" s="41"/>
      <c r="E191" s="41"/>
      <c r="F191" s="41"/>
      <c r="G191" s="41"/>
      <c r="H191" s="41"/>
      <c r="I191" s="41"/>
      <c r="J191" s="41"/>
      <c r="K191" s="41"/>
      <c r="L191" s="41"/>
      <c r="M191" s="41"/>
      <c r="N191" s="41"/>
      <c r="O191" s="41"/>
      <c r="P191" s="41"/>
      <c r="Q191" s="68"/>
    </row>
    <row r="192" spans="1:17" s="3" customFormat="1">
      <c r="A192" s="45"/>
      <c r="B192" s="41"/>
      <c r="C192" s="41"/>
      <c r="D192" s="41"/>
      <c r="E192" s="41"/>
      <c r="F192" s="41"/>
      <c r="G192" s="41"/>
      <c r="H192" s="41"/>
      <c r="I192" s="41"/>
      <c r="J192" s="41"/>
      <c r="K192" s="41"/>
      <c r="L192" s="41"/>
      <c r="M192" s="41"/>
      <c r="N192" s="41"/>
      <c r="O192" s="41"/>
      <c r="P192" s="41"/>
      <c r="Q192" s="68"/>
    </row>
    <row r="193" spans="1:17" s="3" customFormat="1">
      <c r="A193" s="45"/>
      <c r="B193" s="41"/>
      <c r="C193" s="41"/>
      <c r="D193" s="41"/>
      <c r="E193" s="41"/>
      <c r="F193" s="41"/>
      <c r="G193" s="41"/>
      <c r="H193" s="41"/>
      <c r="I193" s="41"/>
      <c r="J193" s="41"/>
      <c r="K193" s="41"/>
      <c r="L193" s="41"/>
      <c r="M193" s="41"/>
      <c r="N193" s="41"/>
      <c r="O193" s="41"/>
      <c r="P193" s="41"/>
      <c r="Q193" s="68"/>
    </row>
    <row r="194" spans="1:17" s="3" customFormat="1">
      <c r="A194" s="45"/>
      <c r="B194" s="41"/>
      <c r="C194" s="41"/>
      <c r="D194" s="41"/>
      <c r="E194" s="41"/>
      <c r="F194" s="41"/>
      <c r="G194" s="41"/>
      <c r="H194" s="41"/>
      <c r="I194" s="41"/>
      <c r="J194" s="41"/>
      <c r="K194" s="41"/>
      <c r="L194" s="41"/>
      <c r="M194" s="41"/>
      <c r="N194" s="41"/>
      <c r="O194" s="41"/>
      <c r="P194" s="41"/>
      <c r="Q194" s="68"/>
    </row>
    <row r="195" spans="1:17" s="3" customFormat="1">
      <c r="A195" s="45"/>
      <c r="B195" s="41"/>
      <c r="C195" s="41"/>
      <c r="D195" s="41"/>
      <c r="E195" s="41"/>
      <c r="F195" s="41"/>
      <c r="G195" s="41"/>
      <c r="H195" s="41"/>
      <c r="I195" s="41"/>
      <c r="J195" s="41"/>
      <c r="K195" s="41"/>
      <c r="L195" s="41"/>
      <c r="M195" s="41"/>
      <c r="N195" s="41"/>
      <c r="O195" s="41"/>
      <c r="P195" s="41"/>
      <c r="Q195" s="68"/>
    </row>
    <row r="196" spans="1:17" s="3" customFormat="1">
      <c r="A196" s="45"/>
      <c r="B196" s="41"/>
      <c r="C196" s="41"/>
      <c r="D196" s="41"/>
      <c r="E196" s="41"/>
      <c r="F196" s="41"/>
      <c r="G196" s="41"/>
      <c r="H196" s="41"/>
      <c r="I196" s="41"/>
      <c r="J196" s="41"/>
      <c r="K196" s="41"/>
      <c r="L196" s="41"/>
      <c r="M196" s="41"/>
      <c r="N196" s="41"/>
      <c r="O196" s="41"/>
      <c r="P196" s="41"/>
      <c r="Q196" s="68"/>
    </row>
    <row r="197" spans="1:17" s="3" customFormat="1">
      <c r="A197" s="45"/>
      <c r="B197" s="41"/>
      <c r="C197" s="41"/>
      <c r="D197" s="41"/>
      <c r="E197" s="41"/>
      <c r="F197" s="41"/>
      <c r="G197" s="41"/>
      <c r="H197" s="41"/>
      <c r="I197" s="41"/>
      <c r="J197" s="41"/>
      <c r="K197" s="41"/>
      <c r="L197" s="41"/>
      <c r="M197" s="41"/>
      <c r="N197" s="41"/>
      <c r="O197" s="41"/>
      <c r="P197" s="41"/>
      <c r="Q197" s="68"/>
    </row>
    <row r="198" spans="1:17" s="3" customFormat="1">
      <c r="A198" s="45"/>
      <c r="B198" s="41"/>
      <c r="C198" s="41"/>
      <c r="D198" s="41"/>
      <c r="E198" s="41"/>
      <c r="F198" s="41"/>
      <c r="G198" s="41"/>
      <c r="H198" s="41"/>
      <c r="I198" s="41"/>
      <c r="J198" s="41"/>
      <c r="K198" s="41"/>
      <c r="L198" s="41"/>
      <c r="M198" s="41"/>
      <c r="N198" s="41"/>
      <c r="O198" s="41"/>
      <c r="P198" s="41"/>
      <c r="Q198" s="68"/>
    </row>
    <row r="199" spans="1:17" s="3" customFormat="1">
      <c r="A199" s="45"/>
      <c r="B199" s="41"/>
      <c r="C199" s="41"/>
      <c r="D199" s="41"/>
      <c r="E199" s="41"/>
      <c r="F199" s="41"/>
      <c r="G199" s="41"/>
      <c r="H199" s="41"/>
      <c r="I199" s="41"/>
      <c r="J199" s="41"/>
      <c r="K199" s="41"/>
      <c r="L199" s="41"/>
      <c r="M199" s="41"/>
      <c r="N199" s="41"/>
      <c r="O199" s="41"/>
      <c r="P199" s="41"/>
      <c r="Q199" s="68"/>
    </row>
    <row r="200" spans="1:17" s="3" customFormat="1">
      <c r="A200" s="45"/>
      <c r="B200" s="41"/>
      <c r="C200" s="41"/>
      <c r="D200" s="41"/>
      <c r="E200" s="41"/>
      <c r="F200" s="41"/>
      <c r="G200" s="41"/>
      <c r="H200" s="41"/>
      <c r="I200" s="41"/>
      <c r="J200" s="41"/>
      <c r="K200" s="41"/>
      <c r="L200" s="41"/>
      <c r="M200" s="41"/>
      <c r="N200" s="41"/>
      <c r="O200" s="41"/>
      <c r="P200" s="41"/>
      <c r="Q200" s="68"/>
    </row>
    <row r="201" spans="1:17" s="3" customFormat="1">
      <c r="A201" s="45"/>
      <c r="B201" s="41"/>
      <c r="C201" s="41"/>
      <c r="D201" s="41"/>
      <c r="E201" s="41"/>
      <c r="F201" s="41"/>
      <c r="G201" s="41"/>
      <c r="H201" s="41"/>
      <c r="I201" s="41"/>
      <c r="J201" s="41"/>
      <c r="K201" s="41"/>
      <c r="L201" s="41"/>
      <c r="M201" s="41"/>
      <c r="N201" s="41"/>
      <c r="O201" s="41"/>
      <c r="P201" s="41"/>
      <c r="Q201" s="68"/>
    </row>
    <row r="202" spans="1:17" s="3" customFormat="1">
      <c r="A202" s="45"/>
      <c r="B202" s="41"/>
      <c r="C202" s="41"/>
      <c r="D202" s="41"/>
      <c r="E202" s="41"/>
      <c r="F202" s="41"/>
      <c r="G202" s="41"/>
      <c r="H202" s="41"/>
      <c r="I202" s="41"/>
      <c r="J202" s="41"/>
      <c r="K202" s="41"/>
      <c r="L202" s="41"/>
      <c r="M202" s="41"/>
      <c r="N202" s="41"/>
      <c r="O202" s="41"/>
      <c r="P202" s="41"/>
      <c r="Q202" s="68"/>
    </row>
    <row r="203" spans="1:17" s="3" customFormat="1">
      <c r="A203" s="45"/>
      <c r="B203" s="41"/>
      <c r="C203" s="41"/>
      <c r="D203" s="41"/>
      <c r="E203" s="41"/>
      <c r="F203" s="41"/>
      <c r="G203" s="41"/>
      <c r="H203" s="41"/>
      <c r="I203" s="41"/>
      <c r="J203" s="41"/>
      <c r="K203" s="41"/>
      <c r="L203" s="41"/>
      <c r="M203" s="41"/>
      <c r="N203" s="41"/>
      <c r="O203" s="41"/>
      <c r="P203" s="41"/>
      <c r="Q203" s="68"/>
    </row>
    <row r="204" spans="1:17" s="3" customFormat="1">
      <c r="A204" s="45"/>
      <c r="B204" s="41"/>
      <c r="C204" s="41"/>
      <c r="D204" s="41"/>
      <c r="E204" s="41"/>
      <c r="F204" s="41"/>
      <c r="G204" s="41"/>
      <c r="H204" s="41"/>
      <c r="I204" s="41"/>
      <c r="J204" s="41"/>
      <c r="K204" s="41"/>
      <c r="L204" s="41"/>
      <c r="M204" s="41"/>
      <c r="N204" s="41"/>
      <c r="O204" s="41"/>
      <c r="P204" s="41"/>
      <c r="Q204" s="68"/>
    </row>
    <row r="205" spans="1:17" s="3" customFormat="1">
      <c r="A205" s="45"/>
      <c r="B205" s="41"/>
      <c r="C205" s="41"/>
      <c r="D205" s="41"/>
      <c r="E205" s="41"/>
      <c r="F205" s="41"/>
      <c r="G205" s="41"/>
      <c r="H205" s="41"/>
      <c r="I205" s="41"/>
      <c r="J205" s="41"/>
      <c r="K205" s="41"/>
      <c r="L205" s="41"/>
      <c r="M205" s="41"/>
      <c r="N205" s="41"/>
      <c r="O205" s="41"/>
      <c r="P205" s="41"/>
      <c r="Q205" s="68"/>
    </row>
    <row r="206" spans="1:17" s="3" customFormat="1">
      <c r="A206" s="45"/>
      <c r="B206" s="41"/>
      <c r="C206" s="41"/>
      <c r="D206" s="41"/>
      <c r="E206" s="41"/>
      <c r="F206" s="41"/>
      <c r="G206" s="41"/>
      <c r="H206" s="41"/>
      <c r="I206" s="41"/>
      <c r="J206" s="41"/>
      <c r="K206" s="41"/>
      <c r="L206" s="41"/>
      <c r="M206" s="41"/>
      <c r="N206" s="41"/>
      <c r="O206" s="41"/>
      <c r="P206" s="41"/>
      <c r="Q206" s="68"/>
    </row>
    <row r="207" spans="1:17" s="3" customFormat="1">
      <c r="A207" s="45"/>
      <c r="B207" s="41"/>
      <c r="C207" s="41"/>
      <c r="D207" s="41"/>
      <c r="E207" s="41"/>
      <c r="F207" s="41"/>
      <c r="G207" s="41"/>
      <c r="H207" s="41"/>
      <c r="I207" s="41"/>
      <c r="J207" s="41"/>
      <c r="K207" s="41"/>
      <c r="L207" s="41"/>
      <c r="M207" s="41"/>
      <c r="N207" s="41"/>
      <c r="O207" s="41"/>
      <c r="P207" s="41"/>
      <c r="Q207" s="68"/>
    </row>
    <row r="208" spans="1:17" s="3" customFormat="1">
      <c r="A208" s="45"/>
      <c r="B208" s="41"/>
      <c r="C208" s="41"/>
      <c r="D208" s="41"/>
      <c r="E208" s="41"/>
      <c r="F208" s="41"/>
      <c r="G208" s="41"/>
      <c r="H208" s="41"/>
      <c r="I208" s="41"/>
      <c r="J208" s="41"/>
      <c r="K208" s="41"/>
      <c r="L208" s="41"/>
      <c r="M208" s="41"/>
      <c r="N208" s="41"/>
      <c r="O208" s="41"/>
      <c r="P208" s="41"/>
      <c r="Q208" s="68"/>
    </row>
    <row r="209" spans="1:17" s="3" customFormat="1">
      <c r="A209" s="45"/>
      <c r="B209" s="41"/>
      <c r="C209" s="41"/>
      <c r="D209" s="41"/>
      <c r="E209" s="41"/>
      <c r="F209" s="41"/>
      <c r="G209" s="41"/>
      <c r="H209" s="41"/>
      <c r="I209" s="41"/>
      <c r="J209" s="41"/>
      <c r="K209" s="41"/>
      <c r="L209" s="41"/>
      <c r="M209" s="41"/>
      <c r="N209" s="41"/>
      <c r="O209" s="41"/>
      <c r="P209" s="41"/>
      <c r="Q209" s="68"/>
    </row>
    <row r="210" spans="1:17" s="3" customFormat="1">
      <c r="A210" s="45"/>
      <c r="B210" s="41"/>
      <c r="C210" s="41"/>
      <c r="D210" s="41"/>
      <c r="E210" s="41"/>
      <c r="F210" s="41"/>
      <c r="G210" s="41"/>
      <c r="H210" s="41"/>
      <c r="I210" s="41"/>
      <c r="J210" s="41"/>
      <c r="K210" s="41"/>
      <c r="L210" s="41"/>
      <c r="M210" s="41"/>
      <c r="N210" s="41"/>
      <c r="O210" s="41"/>
      <c r="P210" s="41"/>
      <c r="Q210" s="68"/>
    </row>
    <row r="211" spans="1:17" s="3" customFormat="1">
      <c r="A211" s="45"/>
      <c r="B211" s="41"/>
      <c r="C211" s="41"/>
      <c r="D211" s="41"/>
      <c r="E211" s="41"/>
      <c r="F211" s="41"/>
      <c r="G211" s="41"/>
      <c r="H211" s="41"/>
      <c r="I211" s="41"/>
      <c r="J211" s="41"/>
      <c r="K211" s="41"/>
      <c r="L211" s="41"/>
      <c r="M211" s="41"/>
      <c r="N211" s="41"/>
      <c r="O211" s="41"/>
      <c r="P211" s="41"/>
      <c r="Q211" s="68"/>
    </row>
    <row r="212" spans="1:17" s="3" customFormat="1">
      <c r="A212" s="45"/>
      <c r="B212" s="41"/>
      <c r="C212" s="41"/>
      <c r="D212" s="41"/>
      <c r="E212" s="41"/>
      <c r="F212" s="41"/>
      <c r="G212" s="41"/>
      <c r="H212" s="41"/>
      <c r="I212" s="41"/>
      <c r="J212" s="41"/>
      <c r="K212" s="41"/>
      <c r="L212" s="41"/>
      <c r="M212" s="41"/>
      <c r="N212" s="41"/>
      <c r="O212" s="41"/>
      <c r="P212" s="41"/>
      <c r="Q212" s="68"/>
    </row>
    <row r="213" spans="1:17" s="3" customFormat="1">
      <c r="A213" s="45"/>
      <c r="B213" s="41"/>
      <c r="C213" s="41"/>
      <c r="D213" s="41"/>
      <c r="E213" s="41"/>
      <c r="F213" s="41"/>
      <c r="G213" s="41"/>
      <c r="H213" s="41"/>
      <c r="I213" s="41"/>
      <c r="J213" s="41"/>
      <c r="K213" s="41"/>
      <c r="L213" s="41"/>
      <c r="M213" s="41"/>
      <c r="N213" s="41"/>
      <c r="O213" s="41"/>
      <c r="P213" s="41"/>
      <c r="Q213" s="68"/>
    </row>
    <row r="214" spans="1:17" s="3" customFormat="1">
      <c r="A214" s="45"/>
      <c r="B214" s="41"/>
      <c r="C214" s="41"/>
      <c r="D214" s="41"/>
      <c r="E214" s="41"/>
      <c r="F214" s="41"/>
      <c r="G214" s="41"/>
      <c r="H214" s="41"/>
      <c r="I214" s="41"/>
      <c r="J214" s="41"/>
      <c r="K214" s="41"/>
      <c r="L214" s="41"/>
      <c r="M214" s="41"/>
      <c r="N214" s="41"/>
      <c r="O214" s="41"/>
      <c r="P214" s="41"/>
      <c r="Q214" s="68"/>
    </row>
    <row r="215" spans="1:17" s="3" customFormat="1">
      <c r="A215" s="45"/>
      <c r="B215" s="41"/>
      <c r="C215" s="41"/>
      <c r="D215" s="41"/>
      <c r="E215" s="41"/>
      <c r="F215" s="41"/>
      <c r="G215" s="41"/>
      <c r="H215" s="41"/>
      <c r="I215" s="41"/>
      <c r="J215" s="41"/>
      <c r="K215" s="41"/>
      <c r="L215" s="41"/>
      <c r="M215" s="41"/>
      <c r="N215" s="41"/>
      <c r="O215" s="41"/>
      <c r="P215" s="41"/>
      <c r="Q215" s="68"/>
    </row>
    <row r="216" spans="1:17" s="3" customFormat="1">
      <c r="A216" s="45"/>
      <c r="B216" s="41"/>
      <c r="C216" s="41"/>
      <c r="D216" s="41"/>
      <c r="E216" s="41"/>
      <c r="F216" s="41"/>
      <c r="G216" s="41"/>
      <c r="H216" s="41"/>
      <c r="I216" s="41"/>
      <c r="J216" s="41"/>
      <c r="K216" s="41"/>
      <c r="L216" s="41"/>
      <c r="M216" s="41"/>
      <c r="N216" s="41"/>
      <c r="O216" s="41"/>
      <c r="P216" s="41"/>
      <c r="Q216" s="68"/>
    </row>
    <row r="217" spans="1:17" s="3" customFormat="1">
      <c r="A217" s="45"/>
      <c r="B217" s="41"/>
      <c r="C217" s="41"/>
      <c r="D217" s="41"/>
      <c r="E217" s="41"/>
      <c r="F217" s="41"/>
      <c r="G217" s="41"/>
      <c r="H217" s="41"/>
      <c r="I217" s="41"/>
      <c r="J217" s="41"/>
      <c r="K217" s="41"/>
      <c r="L217" s="41"/>
      <c r="M217" s="41"/>
      <c r="N217" s="41"/>
      <c r="O217" s="41"/>
      <c r="P217" s="41"/>
      <c r="Q217" s="68"/>
    </row>
    <row r="218" spans="1:17" s="3" customFormat="1">
      <c r="A218" s="45"/>
      <c r="B218" s="41"/>
      <c r="C218" s="41"/>
      <c r="D218" s="41"/>
      <c r="E218" s="41"/>
      <c r="F218" s="41"/>
      <c r="G218" s="41"/>
      <c r="H218" s="41"/>
      <c r="I218" s="41"/>
      <c r="J218" s="41"/>
      <c r="K218" s="41"/>
      <c r="L218" s="41"/>
      <c r="M218" s="41"/>
      <c r="N218" s="41"/>
      <c r="O218" s="41"/>
      <c r="P218" s="41"/>
      <c r="Q218" s="68"/>
    </row>
    <row r="219" spans="1:17" s="3" customFormat="1">
      <c r="A219" s="45"/>
      <c r="B219" s="41"/>
      <c r="C219" s="41"/>
      <c r="D219" s="41"/>
      <c r="E219" s="41"/>
      <c r="F219" s="41"/>
      <c r="G219" s="41"/>
      <c r="H219" s="41"/>
      <c r="I219" s="41"/>
      <c r="J219" s="41"/>
      <c r="K219" s="41"/>
      <c r="L219" s="41"/>
      <c r="M219" s="41"/>
      <c r="N219" s="41"/>
      <c r="O219" s="41"/>
      <c r="P219" s="41"/>
      <c r="Q219" s="68"/>
    </row>
    <row r="220" spans="1:17" s="3" customFormat="1">
      <c r="A220" s="45"/>
      <c r="B220" s="41"/>
      <c r="C220" s="41"/>
      <c r="D220" s="41"/>
      <c r="E220" s="41"/>
      <c r="F220" s="41"/>
      <c r="G220" s="41"/>
      <c r="H220" s="41"/>
      <c r="I220" s="41"/>
      <c r="J220" s="41"/>
      <c r="K220" s="41"/>
      <c r="L220" s="41"/>
      <c r="M220" s="41"/>
      <c r="N220" s="41"/>
      <c r="O220" s="41"/>
      <c r="P220" s="41"/>
      <c r="Q220" s="68"/>
    </row>
    <row r="221" spans="1:17" s="3" customFormat="1">
      <c r="A221" s="45"/>
      <c r="B221" s="41"/>
      <c r="C221" s="41"/>
      <c r="D221" s="41"/>
      <c r="E221" s="41"/>
      <c r="F221" s="41"/>
      <c r="G221" s="41"/>
      <c r="H221" s="41"/>
      <c r="I221" s="41"/>
      <c r="J221" s="41"/>
      <c r="K221" s="41"/>
      <c r="L221" s="41"/>
      <c r="M221" s="41"/>
      <c r="N221" s="41"/>
      <c r="O221" s="41"/>
      <c r="P221" s="41"/>
      <c r="Q221" s="68"/>
    </row>
    <row r="222" spans="1:17" s="3" customFormat="1">
      <c r="A222" s="45"/>
      <c r="B222" s="41"/>
      <c r="C222" s="41"/>
      <c r="D222" s="41"/>
      <c r="E222" s="41"/>
      <c r="F222" s="41"/>
      <c r="G222" s="41"/>
      <c r="H222" s="41"/>
      <c r="I222" s="41"/>
      <c r="J222" s="41"/>
      <c r="K222" s="41"/>
      <c r="L222" s="41"/>
      <c r="M222" s="41"/>
      <c r="N222" s="41"/>
      <c r="O222" s="41"/>
      <c r="P222" s="41"/>
      <c r="Q222" s="68"/>
    </row>
    <row r="223" spans="1:17" s="3" customFormat="1">
      <c r="A223" s="45"/>
      <c r="B223" s="41"/>
      <c r="C223" s="41"/>
      <c r="D223" s="41"/>
      <c r="E223" s="41"/>
      <c r="F223" s="41"/>
      <c r="G223" s="41"/>
      <c r="H223" s="41"/>
      <c r="I223" s="41"/>
      <c r="J223" s="41"/>
      <c r="K223" s="41"/>
      <c r="L223" s="41"/>
      <c r="M223" s="41"/>
      <c r="N223" s="41"/>
      <c r="O223" s="41"/>
      <c r="P223" s="41"/>
      <c r="Q223" s="68"/>
    </row>
    <row r="224" spans="1:17" s="3" customFormat="1">
      <c r="A224" s="45"/>
      <c r="B224" s="41"/>
      <c r="C224" s="41"/>
      <c r="D224" s="41"/>
      <c r="E224" s="41"/>
      <c r="F224" s="41"/>
      <c r="G224" s="41"/>
      <c r="H224" s="41"/>
      <c r="I224" s="41"/>
      <c r="J224" s="41"/>
      <c r="K224" s="41"/>
      <c r="L224" s="41"/>
      <c r="M224" s="41"/>
      <c r="N224" s="41"/>
      <c r="O224" s="41"/>
      <c r="P224" s="41"/>
      <c r="Q224" s="68"/>
    </row>
    <row r="225" spans="1:17" s="3" customFormat="1">
      <c r="A225" s="45"/>
      <c r="B225" s="41"/>
      <c r="C225" s="41"/>
      <c r="D225" s="41"/>
      <c r="E225" s="41"/>
      <c r="F225" s="41"/>
      <c r="G225" s="41"/>
      <c r="H225" s="41"/>
      <c r="I225" s="41"/>
      <c r="J225" s="41"/>
      <c r="K225" s="41"/>
      <c r="L225" s="41"/>
      <c r="M225" s="41"/>
      <c r="N225" s="41"/>
      <c r="O225" s="41"/>
      <c r="P225" s="41"/>
      <c r="Q225" s="68"/>
    </row>
    <row r="226" spans="1:17" s="3" customFormat="1">
      <c r="A226" s="45"/>
      <c r="B226" s="41"/>
      <c r="C226" s="41"/>
      <c r="D226" s="41"/>
      <c r="E226" s="41"/>
      <c r="F226" s="41"/>
      <c r="G226" s="41"/>
      <c r="H226" s="41"/>
      <c r="I226" s="41"/>
      <c r="J226" s="41"/>
      <c r="K226" s="41"/>
      <c r="L226" s="41"/>
      <c r="M226" s="41"/>
      <c r="N226" s="41"/>
      <c r="O226" s="41"/>
      <c r="P226" s="41"/>
      <c r="Q226" s="68"/>
    </row>
    <row r="227" spans="1:17" s="3" customFormat="1">
      <c r="A227" s="45"/>
      <c r="B227" s="41"/>
      <c r="C227" s="41"/>
      <c r="D227" s="41"/>
      <c r="E227" s="41"/>
      <c r="F227" s="41"/>
      <c r="G227" s="41"/>
      <c r="H227" s="41"/>
      <c r="I227" s="41"/>
      <c r="J227" s="41"/>
      <c r="K227" s="41"/>
      <c r="L227" s="41"/>
      <c r="M227" s="41"/>
      <c r="N227" s="41"/>
      <c r="O227" s="41"/>
      <c r="P227" s="41"/>
      <c r="Q227" s="68"/>
    </row>
    <row r="228" spans="1:17" s="3" customFormat="1">
      <c r="A228" s="45"/>
      <c r="B228" s="41"/>
      <c r="C228" s="41"/>
      <c r="D228" s="41"/>
      <c r="E228" s="41"/>
      <c r="F228" s="41"/>
      <c r="G228" s="41"/>
      <c r="H228" s="41"/>
      <c r="I228" s="41"/>
      <c r="J228" s="41"/>
      <c r="K228" s="41"/>
      <c r="L228" s="41"/>
      <c r="M228" s="41"/>
      <c r="N228" s="41"/>
      <c r="O228" s="41"/>
      <c r="P228" s="41"/>
      <c r="Q228" s="68"/>
    </row>
    <row r="229" spans="1:17" s="3" customFormat="1">
      <c r="A229" s="45"/>
      <c r="B229" s="41"/>
      <c r="C229" s="41"/>
      <c r="D229" s="41"/>
      <c r="E229" s="41"/>
      <c r="F229" s="41"/>
      <c r="G229" s="41"/>
      <c r="H229" s="41"/>
      <c r="I229" s="41"/>
      <c r="J229" s="41"/>
      <c r="K229" s="41"/>
      <c r="L229" s="41"/>
      <c r="M229" s="41"/>
      <c r="N229" s="41"/>
      <c r="O229" s="41"/>
      <c r="P229" s="41"/>
      <c r="Q229" s="68"/>
    </row>
    <row r="230" spans="1:17" s="3" customFormat="1">
      <c r="A230" s="45"/>
      <c r="B230" s="41"/>
      <c r="C230" s="41"/>
      <c r="D230" s="41"/>
      <c r="E230" s="41"/>
      <c r="F230" s="41"/>
      <c r="G230" s="41"/>
      <c r="H230" s="41"/>
      <c r="I230" s="41"/>
      <c r="J230" s="41"/>
      <c r="K230" s="41"/>
      <c r="L230" s="41"/>
      <c r="M230" s="41"/>
      <c r="N230" s="41"/>
      <c r="O230" s="41"/>
      <c r="P230" s="41"/>
      <c r="Q230" s="68"/>
    </row>
    <row r="231" spans="1:17" s="3" customFormat="1">
      <c r="A231" s="45"/>
      <c r="B231" s="41"/>
      <c r="C231" s="41"/>
      <c r="D231" s="41"/>
      <c r="E231" s="41"/>
      <c r="F231" s="41"/>
      <c r="G231" s="41"/>
      <c r="H231" s="41"/>
      <c r="I231" s="41"/>
      <c r="J231" s="41"/>
      <c r="K231" s="41"/>
      <c r="L231" s="41"/>
      <c r="M231" s="41"/>
      <c r="N231" s="41"/>
      <c r="O231" s="41"/>
      <c r="P231" s="41"/>
      <c r="Q231" s="68"/>
    </row>
    <row r="232" spans="1:17" s="3" customFormat="1">
      <c r="A232" s="45"/>
      <c r="B232" s="41"/>
      <c r="C232" s="41"/>
      <c r="D232" s="41"/>
      <c r="E232" s="41"/>
      <c r="F232" s="41"/>
      <c r="G232" s="41"/>
      <c r="H232" s="41"/>
      <c r="I232" s="41"/>
      <c r="J232" s="41"/>
      <c r="K232" s="41"/>
      <c r="L232" s="41"/>
      <c r="M232" s="41"/>
      <c r="N232" s="41"/>
      <c r="O232" s="41"/>
      <c r="P232" s="41"/>
      <c r="Q232" s="68"/>
    </row>
    <row r="233" spans="1:17" s="3" customFormat="1">
      <c r="A233" s="45"/>
      <c r="B233" s="41"/>
      <c r="C233" s="41"/>
      <c r="D233" s="41"/>
      <c r="E233" s="41"/>
      <c r="F233" s="41"/>
      <c r="G233" s="41"/>
      <c r="H233" s="41"/>
      <c r="I233" s="41"/>
      <c r="J233" s="41"/>
      <c r="K233" s="41"/>
      <c r="L233" s="41"/>
      <c r="M233" s="41"/>
      <c r="N233" s="41"/>
      <c r="O233" s="41"/>
      <c r="P233" s="41"/>
      <c r="Q233" s="68"/>
    </row>
    <row r="234" spans="1:17" s="3" customFormat="1">
      <c r="A234" s="45"/>
      <c r="B234" s="41"/>
      <c r="C234" s="41"/>
      <c r="D234" s="41"/>
      <c r="E234" s="41"/>
      <c r="F234" s="41"/>
      <c r="G234" s="41"/>
      <c r="H234" s="41"/>
      <c r="I234" s="41"/>
      <c r="J234" s="41"/>
      <c r="K234" s="41"/>
      <c r="L234" s="41"/>
      <c r="M234" s="41"/>
      <c r="N234" s="41"/>
      <c r="O234" s="41"/>
      <c r="P234" s="41"/>
      <c r="Q234" s="68"/>
    </row>
    <row r="235" spans="1:17" s="3" customFormat="1">
      <c r="A235" s="45"/>
      <c r="B235" s="41"/>
      <c r="C235" s="41"/>
      <c r="D235" s="41"/>
      <c r="E235" s="41"/>
      <c r="F235" s="41"/>
      <c r="G235" s="41"/>
      <c r="H235" s="41"/>
      <c r="I235" s="41"/>
      <c r="J235" s="41"/>
      <c r="K235" s="41"/>
      <c r="L235" s="41"/>
      <c r="M235" s="41"/>
      <c r="N235" s="41"/>
      <c r="O235" s="41"/>
      <c r="P235" s="41"/>
      <c r="Q235" s="68"/>
    </row>
    <row r="236" spans="1:17" s="3" customFormat="1">
      <c r="A236" s="45"/>
      <c r="B236" s="41"/>
      <c r="C236" s="41"/>
      <c r="D236" s="41"/>
      <c r="E236" s="41"/>
      <c r="F236" s="41"/>
      <c r="G236" s="41"/>
      <c r="H236" s="41"/>
      <c r="I236" s="41"/>
      <c r="J236" s="41"/>
      <c r="K236" s="41"/>
      <c r="L236" s="41"/>
      <c r="M236" s="41"/>
      <c r="N236" s="41"/>
      <c r="O236" s="41"/>
      <c r="P236" s="41"/>
      <c r="Q236" s="68"/>
    </row>
    <row r="237" spans="1:17" s="3" customFormat="1">
      <c r="A237" s="45"/>
      <c r="B237" s="41"/>
      <c r="C237" s="41"/>
      <c r="D237" s="41"/>
      <c r="E237" s="41"/>
      <c r="F237" s="41"/>
      <c r="G237" s="41"/>
      <c r="H237" s="41"/>
      <c r="I237" s="41"/>
      <c r="J237" s="41"/>
      <c r="K237" s="41"/>
      <c r="L237" s="41"/>
      <c r="M237" s="41"/>
      <c r="N237" s="41"/>
      <c r="O237" s="41"/>
      <c r="P237" s="41"/>
      <c r="Q237" s="68"/>
    </row>
    <row r="238" spans="1:17" s="3" customFormat="1">
      <c r="A238" s="45"/>
      <c r="B238" s="41"/>
      <c r="C238" s="41"/>
      <c r="D238" s="41"/>
      <c r="E238" s="41"/>
      <c r="F238" s="41"/>
      <c r="G238" s="41"/>
      <c r="H238" s="41"/>
      <c r="I238" s="41"/>
      <c r="J238" s="41"/>
      <c r="K238" s="41"/>
      <c r="L238" s="41"/>
      <c r="M238" s="41"/>
      <c r="N238" s="41"/>
      <c r="O238" s="41"/>
      <c r="P238" s="41"/>
      <c r="Q238" s="68"/>
    </row>
    <row r="239" spans="1:17" s="3" customFormat="1">
      <c r="A239" s="45"/>
      <c r="B239" s="41"/>
      <c r="C239" s="41"/>
      <c r="D239" s="41"/>
      <c r="E239" s="41"/>
      <c r="F239" s="41"/>
      <c r="G239" s="41"/>
      <c r="H239" s="41"/>
      <c r="I239" s="41"/>
      <c r="J239" s="41"/>
      <c r="K239" s="41"/>
      <c r="L239" s="41"/>
      <c r="M239" s="41"/>
      <c r="N239" s="41"/>
      <c r="O239" s="41"/>
      <c r="P239" s="41"/>
      <c r="Q239" s="68"/>
    </row>
    <row r="240" spans="1:17" s="3" customFormat="1">
      <c r="A240" s="45"/>
      <c r="B240" s="41"/>
      <c r="C240" s="41"/>
      <c r="D240" s="41"/>
      <c r="E240" s="41"/>
      <c r="F240" s="41"/>
      <c r="G240" s="41"/>
      <c r="H240" s="41"/>
      <c r="I240" s="41"/>
      <c r="J240" s="41"/>
      <c r="K240" s="41"/>
      <c r="L240" s="41"/>
      <c r="M240" s="41"/>
      <c r="N240" s="41"/>
      <c r="O240" s="41"/>
      <c r="P240" s="41"/>
      <c r="Q240" s="68"/>
    </row>
    <row r="241" spans="1:17" s="3" customFormat="1">
      <c r="A241" s="45"/>
      <c r="B241" s="41"/>
      <c r="C241" s="41"/>
      <c r="D241" s="41"/>
      <c r="E241" s="41"/>
      <c r="F241" s="41"/>
      <c r="G241" s="41"/>
      <c r="H241" s="41"/>
      <c r="I241" s="41"/>
      <c r="J241" s="41"/>
      <c r="K241" s="41"/>
      <c r="L241" s="41"/>
      <c r="M241" s="41"/>
      <c r="N241" s="41"/>
      <c r="O241" s="41"/>
      <c r="P241" s="41"/>
      <c r="Q241" s="68"/>
    </row>
    <row r="242" spans="1:17" s="3" customFormat="1">
      <c r="A242" s="45"/>
      <c r="B242" s="41"/>
      <c r="C242" s="41"/>
      <c r="D242" s="41"/>
      <c r="E242" s="41"/>
      <c r="F242" s="41"/>
      <c r="G242" s="41"/>
      <c r="H242" s="41"/>
      <c r="I242" s="41"/>
      <c r="J242" s="41"/>
      <c r="K242" s="41"/>
      <c r="L242" s="41"/>
      <c r="M242" s="41"/>
      <c r="N242" s="41"/>
      <c r="O242" s="41"/>
      <c r="P242" s="41"/>
      <c r="Q242" s="68"/>
    </row>
    <row r="243" spans="1:17" s="3" customFormat="1">
      <c r="A243" s="45"/>
      <c r="B243" s="41"/>
      <c r="C243" s="41"/>
      <c r="D243" s="41"/>
      <c r="E243" s="41"/>
      <c r="F243" s="41"/>
      <c r="G243" s="41"/>
      <c r="H243" s="41"/>
      <c r="I243" s="41"/>
      <c r="J243" s="41"/>
      <c r="K243" s="41"/>
      <c r="L243" s="41"/>
      <c r="M243" s="41"/>
      <c r="N243" s="41"/>
      <c r="O243" s="41"/>
      <c r="P243" s="41"/>
      <c r="Q243" s="68"/>
    </row>
    <row r="244" spans="1:17" s="3" customFormat="1">
      <c r="A244" s="45"/>
      <c r="B244" s="41"/>
      <c r="C244" s="41"/>
      <c r="D244" s="41"/>
      <c r="E244" s="41"/>
      <c r="F244" s="41"/>
      <c r="G244" s="41"/>
      <c r="H244" s="41"/>
      <c r="I244" s="41"/>
      <c r="J244" s="41"/>
      <c r="K244" s="41"/>
      <c r="L244" s="41"/>
      <c r="M244" s="41"/>
      <c r="N244" s="41"/>
      <c r="O244" s="41"/>
      <c r="P244" s="41"/>
      <c r="Q244" s="68"/>
    </row>
    <row r="245" spans="1:17" s="3" customFormat="1">
      <c r="A245" s="45"/>
      <c r="B245" s="41"/>
      <c r="C245" s="41"/>
      <c r="D245" s="41"/>
      <c r="E245" s="41"/>
      <c r="F245" s="41"/>
      <c r="G245" s="41"/>
      <c r="H245" s="41"/>
      <c r="I245" s="41"/>
      <c r="J245" s="41"/>
      <c r="K245" s="41"/>
      <c r="L245" s="41"/>
      <c r="M245" s="41"/>
      <c r="N245" s="41"/>
      <c r="O245" s="41"/>
      <c r="P245" s="41"/>
      <c r="Q245" s="68"/>
    </row>
    <row r="246" spans="1:17" s="3" customFormat="1">
      <c r="A246" s="45"/>
      <c r="B246" s="41"/>
      <c r="C246" s="41"/>
      <c r="D246" s="41"/>
      <c r="E246" s="41"/>
      <c r="F246" s="41"/>
      <c r="G246" s="41"/>
      <c r="H246" s="41"/>
      <c r="I246" s="41"/>
      <c r="J246" s="41"/>
      <c r="K246" s="41"/>
      <c r="L246" s="41"/>
      <c r="M246" s="41"/>
      <c r="N246" s="41"/>
      <c r="O246" s="41"/>
      <c r="P246" s="41"/>
      <c r="Q246" s="68"/>
    </row>
    <row r="247" spans="1:17" s="3" customFormat="1">
      <c r="A247" s="45"/>
      <c r="B247" s="41"/>
      <c r="C247" s="41"/>
      <c r="D247" s="41"/>
      <c r="E247" s="41"/>
      <c r="F247" s="41"/>
      <c r="G247" s="41"/>
      <c r="H247" s="41"/>
      <c r="I247" s="41"/>
      <c r="J247" s="41"/>
      <c r="K247" s="41"/>
      <c r="L247" s="41"/>
      <c r="M247" s="41"/>
      <c r="N247" s="41"/>
      <c r="O247" s="41"/>
      <c r="P247" s="41"/>
      <c r="Q247" s="68"/>
    </row>
    <row r="248" spans="1:17" s="3" customFormat="1">
      <c r="A248" s="45"/>
      <c r="B248" s="41"/>
      <c r="C248" s="41"/>
      <c r="D248" s="41"/>
      <c r="E248" s="41"/>
      <c r="F248" s="41"/>
      <c r="G248" s="41"/>
      <c r="H248" s="41"/>
      <c r="I248" s="41"/>
      <c r="J248" s="41"/>
      <c r="K248" s="41"/>
      <c r="L248" s="41"/>
      <c r="M248" s="41"/>
      <c r="N248" s="41"/>
      <c r="O248" s="41"/>
      <c r="P248" s="41"/>
      <c r="Q248" s="68"/>
    </row>
    <row r="249" spans="1:17" s="3" customFormat="1">
      <c r="A249" s="45"/>
      <c r="B249" s="41"/>
      <c r="C249" s="41"/>
      <c r="D249" s="41"/>
      <c r="E249" s="41"/>
      <c r="F249" s="41"/>
      <c r="G249" s="41"/>
      <c r="H249" s="41"/>
      <c r="I249" s="41"/>
      <c r="J249" s="41"/>
      <c r="K249" s="41"/>
      <c r="L249" s="41"/>
      <c r="M249" s="41"/>
      <c r="N249" s="41"/>
      <c r="O249" s="41"/>
      <c r="P249" s="41"/>
      <c r="Q249" s="68"/>
    </row>
    <row r="250" spans="1:17" s="3" customFormat="1">
      <c r="A250" s="45"/>
      <c r="B250" s="41"/>
      <c r="C250" s="41"/>
      <c r="D250" s="41"/>
      <c r="E250" s="41"/>
      <c r="F250" s="41"/>
      <c r="G250" s="41"/>
      <c r="H250" s="41"/>
      <c r="I250" s="41"/>
      <c r="J250" s="41"/>
      <c r="K250" s="41"/>
      <c r="L250" s="41"/>
      <c r="M250" s="41"/>
      <c r="N250" s="41"/>
      <c r="O250" s="41"/>
      <c r="P250" s="41"/>
      <c r="Q250" s="68"/>
    </row>
    <row r="251" spans="1:17" s="3" customFormat="1">
      <c r="A251" s="45"/>
      <c r="B251" s="41"/>
      <c r="C251" s="41"/>
      <c r="D251" s="41"/>
      <c r="E251" s="41"/>
      <c r="F251" s="41"/>
      <c r="G251" s="41"/>
      <c r="H251" s="41"/>
      <c r="I251" s="41"/>
      <c r="J251" s="41"/>
      <c r="K251" s="41"/>
      <c r="L251" s="41"/>
      <c r="M251" s="41"/>
      <c r="N251" s="41"/>
      <c r="O251" s="41"/>
      <c r="P251" s="41"/>
      <c r="Q251" s="68"/>
    </row>
    <row r="252" spans="1:17" s="3" customFormat="1">
      <c r="A252" s="45"/>
      <c r="B252" s="41"/>
      <c r="C252" s="41"/>
      <c r="D252" s="41"/>
      <c r="E252" s="41"/>
      <c r="F252" s="41"/>
      <c r="G252" s="41"/>
      <c r="H252" s="41"/>
      <c r="I252" s="41"/>
      <c r="J252" s="41"/>
      <c r="K252" s="41"/>
      <c r="L252" s="41"/>
      <c r="M252" s="41"/>
      <c r="N252" s="41"/>
      <c r="O252" s="41"/>
      <c r="P252" s="41"/>
      <c r="Q252" s="68"/>
    </row>
    <row r="253" spans="1:17" s="3" customFormat="1">
      <c r="A253" s="45"/>
      <c r="B253" s="41"/>
      <c r="C253" s="41"/>
      <c r="D253" s="41"/>
      <c r="E253" s="41"/>
      <c r="F253" s="41"/>
      <c r="G253" s="41"/>
      <c r="H253" s="41"/>
      <c r="I253" s="41"/>
      <c r="J253" s="41"/>
      <c r="K253" s="41"/>
      <c r="L253" s="41"/>
      <c r="M253" s="41"/>
      <c r="N253" s="41"/>
      <c r="O253" s="41"/>
      <c r="P253" s="41"/>
      <c r="Q253" s="68"/>
    </row>
    <row r="254" spans="1:17" s="3" customFormat="1">
      <c r="A254" s="45"/>
      <c r="B254" s="41"/>
      <c r="C254" s="41"/>
      <c r="D254" s="41"/>
      <c r="E254" s="41"/>
      <c r="F254" s="41"/>
      <c r="G254" s="41"/>
      <c r="H254" s="41"/>
      <c r="I254" s="41"/>
      <c r="J254" s="41"/>
      <c r="K254" s="41"/>
      <c r="L254" s="41"/>
      <c r="M254" s="41"/>
      <c r="N254" s="41"/>
      <c r="O254" s="41"/>
      <c r="P254" s="41"/>
      <c r="Q254" s="68"/>
    </row>
    <row r="255" spans="1:17" s="3" customFormat="1">
      <c r="A255" s="45"/>
      <c r="B255" s="41"/>
      <c r="C255" s="41"/>
      <c r="D255" s="41"/>
      <c r="E255" s="41"/>
      <c r="F255" s="41"/>
      <c r="G255" s="41"/>
      <c r="H255" s="41"/>
      <c r="I255" s="41"/>
      <c r="J255" s="41"/>
      <c r="K255" s="41"/>
      <c r="L255" s="41"/>
      <c r="M255" s="41"/>
      <c r="N255" s="41"/>
      <c r="O255" s="41"/>
      <c r="P255" s="41"/>
      <c r="Q255" s="68"/>
    </row>
    <row r="256" spans="1:17" s="3" customFormat="1">
      <c r="A256" s="45"/>
      <c r="B256" s="41"/>
      <c r="C256" s="41"/>
      <c r="D256" s="41"/>
      <c r="E256" s="41"/>
      <c r="F256" s="41"/>
      <c r="G256" s="41"/>
      <c r="H256" s="41"/>
      <c r="I256" s="41"/>
      <c r="J256" s="41"/>
      <c r="K256" s="41"/>
      <c r="L256" s="41"/>
      <c r="M256" s="41"/>
      <c r="N256" s="41"/>
      <c r="O256" s="41"/>
      <c r="P256" s="41"/>
      <c r="Q256" s="68"/>
    </row>
    <row r="257" spans="1:17" s="3" customFormat="1">
      <c r="A257" s="45"/>
      <c r="B257" s="41"/>
      <c r="C257" s="41"/>
      <c r="D257" s="41"/>
      <c r="E257" s="41"/>
      <c r="F257" s="41"/>
      <c r="G257" s="41"/>
      <c r="H257" s="41"/>
      <c r="I257" s="41"/>
      <c r="J257" s="41"/>
      <c r="K257" s="41"/>
      <c r="L257" s="41"/>
      <c r="M257" s="41"/>
      <c r="N257" s="41"/>
      <c r="O257" s="41"/>
      <c r="P257" s="41"/>
      <c r="Q257" s="68"/>
    </row>
    <row r="258" spans="1:17" s="3" customFormat="1">
      <c r="A258" s="45"/>
      <c r="B258" s="41"/>
      <c r="C258" s="41"/>
      <c r="D258" s="41"/>
      <c r="E258" s="41"/>
      <c r="F258" s="41"/>
      <c r="G258" s="41"/>
      <c r="H258" s="41"/>
      <c r="I258" s="41"/>
      <c r="J258" s="41"/>
      <c r="K258" s="41"/>
      <c r="L258" s="41"/>
      <c r="M258" s="41"/>
      <c r="N258" s="41"/>
      <c r="O258" s="41"/>
      <c r="P258" s="41"/>
      <c r="Q258" s="68"/>
    </row>
    <row r="259" spans="1:17" s="3" customFormat="1">
      <c r="A259" s="45"/>
      <c r="B259" s="41"/>
      <c r="C259" s="41"/>
      <c r="D259" s="41"/>
      <c r="E259" s="41"/>
      <c r="F259" s="41"/>
      <c r="G259" s="41"/>
      <c r="H259" s="41"/>
      <c r="I259" s="41"/>
      <c r="J259" s="41"/>
      <c r="K259" s="41"/>
      <c r="L259" s="41"/>
      <c r="M259" s="41"/>
      <c r="N259" s="41"/>
      <c r="O259" s="41"/>
      <c r="P259" s="41"/>
      <c r="Q259" s="68"/>
    </row>
    <row r="260" spans="1:17" s="3" customFormat="1">
      <c r="A260" s="45"/>
      <c r="B260" s="41"/>
      <c r="C260" s="41"/>
      <c r="D260" s="41"/>
      <c r="E260" s="41"/>
      <c r="F260" s="41"/>
      <c r="G260" s="41"/>
      <c r="H260" s="41"/>
      <c r="I260" s="41"/>
      <c r="J260" s="41"/>
      <c r="K260" s="41"/>
      <c r="L260" s="41"/>
      <c r="M260" s="41"/>
      <c r="N260" s="41"/>
      <c r="O260" s="41"/>
      <c r="P260" s="41"/>
      <c r="Q260" s="68"/>
    </row>
    <row r="261" spans="1:17" s="3" customFormat="1">
      <c r="A261" s="45"/>
      <c r="B261" s="41"/>
      <c r="C261" s="41"/>
      <c r="D261" s="41"/>
      <c r="E261" s="41"/>
      <c r="F261" s="41"/>
      <c r="G261" s="41"/>
      <c r="H261" s="41"/>
      <c r="I261" s="41"/>
      <c r="J261" s="41"/>
      <c r="K261" s="41"/>
      <c r="L261" s="41"/>
      <c r="M261" s="41"/>
      <c r="N261" s="41"/>
      <c r="O261" s="41"/>
      <c r="P261" s="41"/>
      <c r="Q261" s="68"/>
    </row>
    <row r="262" spans="1:17" s="3" customFormat="1">
      <c r="A262" s="45"/>
      <c r="B262" s="41"/>
      <c r="C262" s="41"/>
      <c r="D262" s="41"/>
      <c r="E262" s="41"/>
      <c r="F262" s="41"/>
      <c r="G262" s="41"/>
      <c r="H262" s="41"/>
      <c r="I262" s="41"/>
      <c r="J262" s="41"/>
      <c r="K262" s="41"/>
      <c r="L262" s="41"/>
      <c r="M262" s="41"/>
      <c r="N262" s="41"/>
      <c r="O262" s="41"/>
      <c r="P262" s="41"/>
      <c r="Q262" s="68"/>
    </row>
    <row r="263" spans="1:17" s="3" customFormat="1">
      <c r="A263" s="45"/>
      <c r="B263" s="41"/>
      <c r="C263" s="41"/>
      <c r="D263" s="41"/>
      <c r="E263" s="41"/>
      <c r="F263" s="41"/>
      <c r="G263" s="41"/>
      <c r="H263" s="41"/>
      <c r="I263" s="41"/>
      <c r="J263" s="41"/>
      <c r="K263" s="41"/>
      <c r="L263" s="41"/>
      <c r="M263" s="41"/>
      <c r="N263" s="41"/>
      <c r="O263" s="41"/>
      <c r="P263" s="41"/>
      <c r="Q263" s="68"/>
    </row>
    <row r="264" spans="1:17" s="3" customFormat="1">
      <c r="A264" s="45"/>
      <c r="B264" s="41"/>
      <c r="C264" s="41"/>
      <c r="D264" s="41"/>
      <c r="E264" s="41"/>
      <c r="F264" s="41"/>
      <c r="G264" s="41"/>
      <c r="H264" s="41"/>
      <c r="I264" s="41"/>
      <c r="J264" s="41"/>
      <c r="K264" s="41"/>
      <c r="L264" s="41"/>
      <c r="M264" s="41"/>
      <c r="N264" s="41"/>
      <c r="O264" s="41"/>
      <c r="P264" s="41"/>
      <c r="Q264" s="68"/>
    </row>
    <row r="265" spans="1:17" s="3" customFormat="1">
      <c r="A265" s="45"/>
      <c r="B265" s="41"/>
      <c r="C265" s="41"/>
      <c r="D265" s="41"/>
      <c r="E265" s="41"/>
      <c r="F265" s="41"/>
      <c r="G265" s="41"/>
      <c r="H265" s="41"/>
      <c r="I265" s="41"/>
      <c r="J265" s="41"/>
      <c r="K265" s="41"/>
      <c r="L265" s="41"/>
      <c r="M265" s="41"/>
      <c r="N265" s="41"/>
      <c r="O265" s="41"/>
      <c r="P265" s="41"/>
      <c r="Q265" s="68"/>
    </row>
    <row r="266" spans="1:17" s="3" customFormat="1">
      <c r="A266" s="45"/>
      <c r="B266" s="41"/>
      <c r="C266" s="41"/>
      <c r="D266" s="41"/>
      <c r="E266" s="41"/>
      <c r="F266" s="41"/>
      <c r="G266" s="41"/>
      <c r="H266" s="41"/>
      <c r="I266" s="41"/>
      <c r="J266" s="41"/>
      <c r="K266" s="41"/>
      <c r="L266" s="41"/>
      <c r="M266" s="41"/>
      <c r="N266" s="41"/>
      <c r="O266" s="41"/>
      <c r="P266" s="41"/>
      <c r="Q266" s="68"/>
    </row>
    <row r="267" spans="1:17" s="3" customFormat="1">
      <c r="A267" s="45"/>
      <c r="B267" s="41"/>
      <c r="C267" s="41"/>
      <c r="D267" s="41"/>
      <c r="E267" s="41"/>
      <c r="F267" s="41"/>
      <c r="G267" s="41"/>
      <c r="H267" s="41"/>
      <c r="I267" s="41"/>
      <c r="J267" s="41"/>
      <c r="K267" s="41"/>
      <c r="L267" s="41"/>
      <c r="M267" s="41"/>
      <c r="N267" s="41"/>
      <c r="O267" s="41"/>
      <c r="P267" s="41"/>
      <c r="Q267" s="68"/>
    </row>
    <row r="268" spans="1:17" s="3" customFormat="1">
      <c r="A268" s="45"/>
      <c r="B268" s="41"/>
      <c r="C268" s="41"/>
      <c r="D268" s="41"/>
      <c r="E268" s="41"/>
      <c r="F268" s="41"/>
      <c r="G268" s="41"/>
      <c r="H268" s="41"/>
      <c r="I268" s="41"/>
      <c r="J268" s="41"/>
      <c r="K268" s="41"/>
      <c r="L268" s="41"/>
      <c r="M268" s="41"/>
      <c r="N268" s="41"/>
      <c r="O268" s="41"/>
      <c r="P268" s="41"/>
      <c r="Q268" s="68"/>
    </row>
    <row r="269" spans="1:17" s="3" customFormat="1">
      <c r="A269" s="45"/>
      <c r="B269" s="41"/>
      <c r="C269" s="41"/>
      <c r="D269" s="41"/>
      <c r="E269" s="41"/>
      <c r="F269" s="41"/>
      <c r="G269" s="41"/>
      <c r="H269" s="41"/>
      <c r="I269" s="41"/>
      <c r="J269" s="41"/>
      <c r="K269" s="41"/>
      <c r="L269" s="41"/>
      <c r="M269" s="41"/>
      <c r="N269" s="41"/>
      <c r="O269" s="41"/>
      <c r="P269" s="41"/>
      <c r="Q269" s="68"/>
    </row>
    <row r="270" spans="1:17" s="3" customFormat="1">
      <c r="A270" s="45"/>
      <c r="B270" s="41"/>
      <c r="C270" s="41"/>
      <c r="D270" s="41"/>
      <c r="E270" s="41"/>
      <c r="F270" s="41"/>
      <c r="G270" s="41"/>
      <c r="H270" s="41"/>
      <c r="I270" s="41"/>
      <c r="J270" s="41"/>
      <c r="K270" s="41"/>
      <c r="L270" s="41"/>
      <c r="M270" s="41"/>
      <c r="N270" s="41"/>
      <c r="O270" s="41"/>
      <c r="P270" s="41"/>
      <c r="Q270" s="68"/>
    </row>
    <row r="271" spans="1:17" s="3" customFormat="1">
      <c r="A271" s="45"/>
      <c r="B271" s="41"/>
      <c r="C271" s="41"/>
      <c r="D271" s="41"/>
      <c r="E271" s="41"/>
      <c r="F271" s="41"/>
      <c r="G271" s="41"/>
      <c r="H271" s="41"/>
      <c r="I271" s="41"/>
      <c r="J271" s="41"/>
      <c r="K271" s="41"/>
      <c r="L271" s="41"/>
      <c r="M271" s="41"/>
      <c r="N271" s="41"/>
      <c r="O271" s="41"/>
      <c r="P271" s="41"/>
      <c r="Q271" s="68"/>
    </row>
    <row r="272" spans="1:17" s="3" customFormat="1">
      <c r="A272" s="45"/>
      <c r="B272" s="41"/>
      <c r="C272" s="41"/>
      <c r="D272" s="41"/>
      <c r="E272" s="41"/>
      <c r="F272" s="41"/>
      <c r="G272" s="41"/>
      <c r="H272" s="41"/>
      <c r="I272" s="41"/>
      <c r="J272" s="41"/>
      <c r="K272" s="41"/>
      <c r="L272" s="41"/>
      <c r="M272" s="41"/>
      <c r="N272" s="41"/>
      <c r="O272" s="41"/>
      <c r="P272" s="41"/>
      <c r="Q272" s="68"/>
    </row>
    <row r="273" spans="1:17" s="3" customFormat="1">
      <c r="A273" s="45"/>
      <c r="B273" s="41"/>
      <c r="C273" s="41"/>
      <c r="D273" s="41"/>
      <c r="E273" s="41"/>
      <c r="F273" s="41"/>
      <c r="G273" s="41"/>
      <c r="H273" s="41"/>
      <c r="I273" s="41"/>
      <c r="J273" s="41"/>
      <c r="K273" s="41"/>
      <c r="L273" s="41"/>
      <c r="M273" s="41"/>
      <c r="N273" s="41"/>
      <c r="O273" s="41"/>
      <c r="P273" s="41"/>
      <c r="Q273" s="68"/>
    </row>
    <row r="274" spans="1:17" s="3" customFormat="1">
      <c r="A274" s="45"/>
      <c r="B274" s="41"/>
      <c r="C274" s="41"/>
      <c r="D274" s="41"/>
      <c r="E274" s="41"/>
      <c r="F274" s="41"/>
      <c r="G274" s="41"/>
      <c r="H274" s="41"/>
      <c r="I274" s="41"/>
      <c r="J274" s="41"/>
      <c r="K274" s="41"/>
      <c r="L274" s="41"/>
      <c r="M274" s="41"/>
      <c r="N274" s="41"/>
      <c r="O274" s="41"/>
      <c r="P274" s="41"/>
      <c r="Q274" s="68"/>
    </row>
    <row r="275" spans="1:17" s="3" customFormat="1">
      <c r="A275" s="45"/>
      <c r="B275" s="41"/>
      <c r="C275" s="41"/>
      <c r="D275" s="41"/>
      <c r="E275" s="41"/>
      <c r="F275" s="41"/>
      <c r="G275" s="41"/>
      <c r="H275" s="41"/>
      <c r="I275" s="41"/>
      <c r="J275" s="41"/>
      <c r="K275" s="41"/>
      <c r="L275" s="41"/>
      <c r="M275" s="41"/>
      <c r="N275" s="41"/>
      <c r="O275" s="41"/>
      <c r="P275" s="41"/>
      <c r="Q275" s="68"/>
    </row>
    <row r="276" spans="1:17" s="3" customFormat="1">
      <c r="A276" s="45"/>
      <c r="B276" s="41"/>
      <c r="C276" s="41"/>
      <c r="D276" s="41"/>
      <c r="E276" s="41"/>
      <c r="F276" s="41"/>
      <c r="G276" s="41"/>
      <c r="H276" s="41"/>
      <c r="I276" s="41"/>
      <c r="J276" s="41"/>
      <c r="K276" s="41"/>
      <c r="L276" s="41"/>
      <c r="M276" s="41"/>
      <c r="N276" s="41"/>
      <c r="O276" s="41"/>
      <c r="P276" s="41"/>
      <c r="Q276" s="68"/>
    </row>
    <row r="277" spans="1:17" s="3" customFormat="1">
      <c r="A277" s="45"/>
      <c r="B277" s="41"/>
      <c r="C277" s="41"/>
      <c r="D277" s="41"/>
      <c r="E277" s="41"/>
      <c r="F277" s="41"/>
      <c r="G277" s="41"/>
      <c r="H277" s="41"/>
      <c r="I277" s="41"/>
      <c r="J277" s="41"/>
      <c r="K277" s="41"/>
      <c r="L277" s="41"/>
      <c r="M277" s="41"/>
      <c r="N277" s="41"/>
      <c r="O277" s="41"/>
      <c r="P277" s="41"/>
      <c r="Q277" s="68"/>
    </row>
    <row r="278" spans="1:17" s="3" customFormat="1">
      <c r="A278" s="45"/>
      <c r="B278" s="41"/>
      <c r="C278" s="41"/>
      <c r="D278" s="41"/>
      <c r="E278" s="41"/>
      <c r="F278" s="41"/>
      <c r="G278" s="41"/>
      <c r="H278" s="41"/>
      <c r="I278" s="41"/>
      <c r="J278" s="41"/>
      <c r="K278" s="41"/>
      <c r="L278" s="41"/>
      <c r="M278" s="41"/>
      <c r="N278" s="41"/>
      <c r="O278" s="41"/>
      <c r="P278" s="41"/>
      <c r="Q278" s="68"/>
    </row>
    <row r="279" spans="1:17" s="3" customFormat="1">
      <c r="A279" s="45"/>
      <c r="B279" s="41"/>
      <c r="C279" s="41"/>
      <c r="D279" s="41"/>
      <c r="E279" s="41"/>
      <c r="F279" s="41"/>
      <c r="G279" s="41"/>
      <c r="H279" s="41"/>
      <c r="I279" s="41"/>
      <c r="J279" s="41"/>
      <c r="K279" s="41"/>
      <c r="L279" s="41"/>
      <c r="M279" s="41"/>
      <c r="N279" s="41"/>
      <c r="O279" s="41"/>
      <c r="P279" s="41"/>
      <c r="Q279" s="68"/>
    </row>
    <row r="280" spans="1:17" s="3" customFormat="1">
      <c r="A280" s="45"/>
      <c r="B280" s="41"/>
      <c r="C280" s="41"/>
      <c r="D280" s="41"/>
      <c r="E280" s="41"/>
      <c r="F280" s="41"/>
      <c r="G280" s="41"/>
      <c r="H280" s="41"/>
      <c r="I280" s="41"/>
      <c r="J280" s="41"/>
      <c r="K280" s="41"/>
      <c r="L280" s="41"/>
      <c r="M280" s="41"/>
      <c r="N280" s="41"/>
      <c r="O280" s="41"/>
      <c r="P280" s="41"/>
      <c r="Q280" s="68"/>
    </row>
    <row r="281" spans="1:17" s="3" customFormat="1">
      <c r="A281" s="45"/>
      <c r="B281" s="41"/>
      <c r="C281" s="41"/>
      <c r="D281" s="41"/>
      <c r="E281" s="41"/>
      <c r="F281" s="41"/>
      <c r="G281" s="41"/>
      <c r="H281" s="41"/>
      <c r="I281" s="41"/>
      <c r="J281" s="41"/>
      <c r="K281" s="41"/>
      <c r="L281" s="41"/>
      <c r="M281" s="41"/>
      <c r="N281" s="41"/>
      <c r="O281" s="41"/>
      <c r="P281" s="41"/>
      <c r="Q281" s="68"/>
    </row>
    <row r="282" spans="1:17" s="3" customFormat="1">
      <c r="A282" s="45"/>
      <c r="B282" s="41"/>
      <c r="C282" s="41"/>
      <c r="D282" s="41"/>
      <c r="E282" s="41"/>
      <c r="F282" s="41"/>
      <c r="G282" s="41"/>
      <c r="H282" s="41"/>
      <c r="I282" s="41"/>
      <c r="J282" s="41"/>
      <c r="K282" s="41"/>
      <c r="L282" s="41"/>
      <c r="M282" s="41"/>
      <c r="N282" s="41"/>
      <c r="O282" s="41"/>
      <c r="P282" s="41"/>
      <c r="Q282" s="68"/>
    </row>
    <row r="283" spans="1:17" s="3" customFormat="1">
      <c r="A283" s="45"/>
      <c r="B283" s="41"/>
      <c r="C283" s="41"/>
      <c r="D283" s="41"/>
      <c r="E283" s="41"/>
      <c r="F283" s="41"/>
      <c r="G283" s="41"/>
      <c r="H283" s="41"/>
      <c r="I283" s="41"/>
      <c r="J283" s="41"/>
      <c r="K283" s="41"/>
      <c r="L283" s="41"/>
      <c r="M283" s="41"/>
      <c r="N283" s="41"/>
      <c r="O283" s="41"/>
      <c r="P283" s="41"/>
      <c r="Q283" s="68"/>
    </row>
    <row r="284" spans="1:17" s="3" customFormat="1">
      <c r="A284" s="45"/>
      <c r="B284" s="41"/>
      <c r="C284" s="41"/>
      <c r="D284" s="41"/>
      <c r="E284" s="41"/>
      <c r="F284" s="41"/>
      <c r="G284" s="41"/>
      <c r="H284" s="41"/>
      <c r="I284" s="41"/>
      <c r="J284" s="41"/>
      <c r="K284" s="41"/>
      <c r="L284" s="41"/>
      <c r="M284" s="41"/>
      <c r="N284" s="41"/>
      <c r="O284" s="41"/>
      <c r="P284" s="41"/>
      <c r="Q284" s="68"/>
    </row>
    <row r="285" spans="1:17" s="3" customFormat="1">
      <c r="A285" s="45"/>
      <c r="B285" s="41"/>
      <c r="C285" s="41"/>
      <c r="D285" s="41"/>
      <c r="E285" s="41"/>
      <c r="F285" s="41"/>
      <c r="G285" s="41"/>
      <c r="H285" s="41"/>
      <c r="I285" s="41"/>
      <c r="J285" s="41"/>
      <c r="K285" s="41"/>
      <c r="L285" s="41"/>
      <c r="M285" s="41"/>
      <c r="N285" s="41"/>
      <c r="O285" s="41"/>
      <c r="P285" s="41"/>
      <c r="Q285" s="68"/>
    </row>
    <row r="286" spans="1:17" s="3" customFormat="1">
      <c r="A286" s="45"/>
      <c r="B286" s="41"/>
      <c r="C286" s="41"/>
      <c r="D286" s="41"/>
      <c r="E286" s="41"/>
      <c r="F286" s="41"/>
      <c r="G286" s="41"/>
      <c r="H286" s="41"/>
      <c r="I286" s="41"/>
      <c r="J286" s="41"/>
      <c r="K286" s="41"/>
      <c r="L286" s="41"/>
      <c r="M286" s="41"/>
      <c r="N286" s="41"/>
      <c r="O286" s="41"/>
      <c r="P286" s="41"/>
      <c r="Q286" s="68"/>
    </row>
    <row r="287" spans="1:17" s="3" customFormat="1">
      <c r="A287" s="45"/>
      <c r="B287" s="41"/>
      <c r="C287" s="41"/>
      <c r="D287" s="41"/>
      <c r="E287" s="41"/>
      <c r="F287" s="41"/>
      <c r="G287" s="41"/>
      <c r="H287" s="41"/>
      <c r="I287" s="41"/>
      <c r="J287" s="41"/>
      <c r="K287" s="41"/>
      <c r="L287" s="41"/>
      <c r="M287" s="41"/>
      <c r="N287" s="41"/>
      <c r="O287" s="41"/>
      <c r="P287" s="41"/>
      <c r="Q287" s="68"/>
    </row>
    <row r="288" spans="1:17" s="3" customFormat="1">
      <c r="A288" s="45"/>
      <c r="B288" s="41"/>
      <c r="C288" s="41"/>
      <c r="D288" s="41"/>
      <c r="E288" s="41"/>
      <c r="F288" s="41"/>
      <c r="G288" s="41"/>
      <c r="H288" s="41"/>
      <c r="I288" s="41"/>
      <c r="J288" s="41"/>
      <c r="K288" s="41"/>
      <c r="L288" s="41"/>
      <c r="M288" s="41"/>
      <c r="N288" s="41"/>
      <c r="O288" s="41"/>
      <c r="P288" s="41"/>
      <c r="Q288" s="68"/>
    </row>
    <row r="289" spans="1:17" s="3" customFormat="1">
      <c r="A289" s="45"/>
      <c r="B289" s="41"/>
      <c r="C289" s="41"/>
      <c r="D289" s="41"/>
      <c r="E289" s="41"/>
      <c r="F289" s="41"/>
      <c r="G289" s="41"/>
      <c r="H289" s="41"/>
      <c r="I289" s="41"/>
      <c r="J289" s="41"/>
      <c r="K289" s="41"/>
      <c r="L289" s="41"/>
      <c r="M289" s="41"/>
      <c r="N289" s="41"/>
      <c r="O289" s="41"/>
      <c r="P289" s="41"/>
      <c r="Q289" s="68"/>
    </row>
    <row r="290" spans="1:17" s="3" customFormat="1">
      <c r="A290" s="45"/>
      <c r="B290" s="41"/>
      <c r="C290" s="41"/>
      <c r="D290" s="41"/>
      <c r="E290" s="41"/>
      <c r="F290" s="41"/>
      <c r="G290" s="41"/>
      <c r="H290" s="41"/>
      <c r="I290" s="41"/>
      <c r="J290" s="41"/>
      <c r="K290" s="41"/>
      <c r="L290" s="41"/>
      <c r="M290" s="41"/>
      <c r="N290" s="41"/>
      <c r="O290" s="41"/>
      <c r="P290" s="41"/>
      <c r="Q290" s="68"/>
    </row>
    <row r="291" spans="1:17" s="3" customFormat="1">
      <c r="A291" s="45"/>
      <c r="B291" s="41"/>
      <c r="C291" s="41"/>
      <c r="D291" s="41"/>
      <c r="E291" s="41"/>
      <c r="F291" s="41"/>
      <c r="G291" s="41"/>
      <c r="H291" s="41"/>
      <c r="I291" s="41"/>
      <c r="J291" s="41"/>
      <c r="K291" s="41"/>
      <c r="L291" s="41"/>
      <c r="M291" s="41"/>
      <c r="N291" s="41"/>
      <c r="O291" s="41"/>
      <c r="P291" s="41"/>
      <c r="Q291" s="68"/>
    </row>
    <row r="292" spans="1:17" s="3" customFormat="1">
      <c r="A292" s="45"/>
      <c r="B292" s="41"/>
      <c r="C292" s="41"/>
      <c r="D292" s="41"/>
      <c r="E292" s="41"/>
      <c r="F292" s="41"/>
      <c r="G292" s="41"/>
      <c r="H292" s="41"/>
      <c r="I292" s="41"/>
      <c r="J292" s="41"/>
      <c r="K292" s="41"/>
      <c r="L292" s="41"/>
      <c r="M292" s="41"/>
      <c r="N292" s="41"/>
      <c r="O292" s="41"/>
      <c r="P292" s="41"/>
      <c r="Q292" s="68"/>
    </row>
    <row r="293" spans="1:17" s="3" customFormat="1">
      <c r="A293" s="45"/>
      <c r="B293" s="41"/>
      <c r="C293" s="41"/>
      <c r="D293" s="41"/>
      <c r="E293" s="41"/>
      <c r="F293" s="41"/>
      <c r="G293" s="41"/>
      <c r="H293" s="41"/>
      <c r="I293" s="41"/>
      <c r="J293" s="41"/>
      <c r="K293" s="41"/>
      <c r="L293" s="41"/>
      <c r="M293" s="41"/>
      <c r="N293" s="41"/>
      <c r="O293" s="41"/>
      <c r="P293" s="41"/>
      <c r="Q293" s="68"/>
    </row>
    <row r="294" spans="1:17" s="3" customFormat="1">
      <c r="A294" s="45"/>
      <c r="B294" s="41"/>
      <c r="C294" s="41"/>
      <c r="D294" s="41"/>
      <c r="E294" s="41"/>
      <c r="F294" s="41"/>
      <c r="G294" s="41"/>
      <c r="H294" s="41"/>
      <c r="I294" s="41"/>
      <c r="J294" s="41"/>
      <c r="K294" s="41"/>
      <c r="L294" s="41"/>
      <c r="M294" s="41"/>
      <c r="N294" s="41"/>
      <c r="O294" s="41"/>
      <c r="P294" s="41"/>
      <c r="Q294" s="68"/>
    </row>
    <row r="295" spans="1:17" s="3" customFormat="1">
      <c r="A295" s="45"/>
      <c r="B295" s="41"/>
      <c r="C295" s="41"/>
      <c r="D295" s="41"/>
      <c r="E295" s="41"/>
      <c r="F295" s="41"/>
      <c r="G295" s="41"/>
      <c r="H295" s="41"/>
      <c r="I295" s="41"/>
      <c r="J295" s="41"/>
      <c r="K295" s="41"/>
      <c r="L295" s="41"/>
      <c r="M295" s="41"/>
      <c r="N295" s="41"/>
      <c r="O295" s="41"/>
      <c r="P295" s="41"/>
      <c r="Q295" s="68"/>
    </row>
    <row r="296" spans="1:17" s="3" customFormat="1">
      <c r="A296" s="45"/>
      <c r="B296" s="41"/>
      <c r="C296" s="41"/>
      <c r="D296" s="41"/>
      <c r="E296" s="41"/>
      <c r="F296" s="41"/>
      <c r="G296" s="41"/>
      <c r="H296" s="41"/>
      <c r="I296" s="41"/>
      <c r="J296" s="41"/>
      <c r="K296" s="41"/>
      <c r="L296" s="41"/>
      <c r="M296" s="41"/>
      <c r="N296" s="41"/>
      <c r="O296" s="41"/>
      <c r="P296" s="41"/>
      <c r="Q296" s="68"/>
    </row>
    <row r="297" spans="1:17" s="3" customFormat="1">
      <c r="A297" s="45"/>
      <c r="B297" s="41"/>
      <c r="C297" s="41"/>
      <c r="D297" s="41"/>
      <c r="E297" s="41"/>
      <c r="F297" s="41"/>
      <c r="G297" s="41"/>
      <c r="H297" s="41"/>
      <c r="I297" s="41"/>
      <c r="J297" s="41"/>
      <c r="K297" s="41"/>
      <c r="L297" s="41"/>
      <c r="M297" s="41"/>
      <c r="N297" s="41"/>
      <c r="O297" s="41"/>
      <c r="P297" s="41"/>
      <c r="Q297" s="68"/>
    </row>
    <row r="298" spans="1:17" s="3" customFormat="1">
      <c r="A298" s="45"/>
      <c r="B298" s="41"/>
      <c r="C298" s="41"/>
      <c r="D298" s="41"/>
      <c r="E298" s="41"/>
      <c r="F298" s="41"/>
      <c r="G298" s="41"/>
      <c r="H298" s="41"/>
      <c r="I298" s="41"/>
      <c r="J298" s="41"/>
      <c r="K298" s="41"/>
      <c r="L298" s="41"/>
      <c r="M298" s="41"/>
      <c r="N298" s="41"/>
      <c r="O298" s="41"/>
      <c r="P298" s="41"/>
      <c r="Q298" s="68"/>
    </row>
    <row r="299" spans="1:17" s="3" customFormat="1">
      <c r="A299" s="45"/>
      <c r="B299" s="41"/>
      <c r="C299" s="41"/>
      <c r="D299" s="41"/>
      <c r="E299" s="41"/>
      <c r="F299" s="41"/>
      <c r="G299" s="41"/>
      <c r="H299" s="41"/>
      <c r="I299" s="41"/>
      <c r="J299" s="41"/>
      <c r="K299" s="41"/>
      <c r="L299" s="41"/>
      <c r="M299" s="41"/>
      <c r="N299" s="41"/>
      <c r="O299" s="41"/>
      <c r="P299" s="41"/>
      <c r="Q299" s="68"/>
    </row>
    <row r="300" spans="1:17" s="3" customFormat="1">
      <c r="A300" s="45"/>
      <c r="B300" s="41"/>
      <c r="C300" s="41"/>
      <c r="D300" s="41"/>
      <c r="E300" s="41"/>
      <c r="F300" s="41"/>
      <c r="G300" s="41"/>
      <c r="H300" s="41"/>
      <c r="I300" s="41"/>
      <c r="J300" s="41"/>
      <c r="K300" s="41"/>
      <c r="L300" s="41"/>
      <c r="M300" s="41"/>
      <c r="N300" s="41"/>
      <c r="O300" s="41"/>
      <c r="P300" s="41"/>
      <c r="Q300" s="68"/>
    </row>
    <row r="301" spans="1:17" s="3" customFormat="1">
      <c r="A301" s="45"/>
      <c r="B301" s="41"/>
      <c r="C301" s="41"/>
      <c r="D301" s="41"/>
      <c r="E301" s="41"/>
      <c r="F301" s="41"/>
      <c r="G301" s="41"/>
      <c r="H301" s="41"/>
      <c r="I301" s="41"/>
      <c r="J301" s="41"/>
      <c r="K301" s="41"/>
      <c r="L301" s="41"/>
      <c r="M301" s="41"/>
      <c r="N301" s="41"/>
      <c r="O301" s="41"/>
      <c r="P301" s="41"/>
      <c r="Q301" s="68"/>
    </row>
    <row r="302" spans="1:17" s="3" customFormat="1">
      <c r="A302" s="45"/>
      <c r="B302" s="41"/>
      <c r="C302" s="41"/>
      <c r="D302" s="41"/>
      <c r="E302" s="41"/>
      <c r="F302" s="41"/>
      <c r="G302" s="41"/>
      <c r="H302" s="41"/>
      <c r="I302" s="41"/>
      <c r="J302" s="41"/>
      <c r="K302" s="41"/>
      <c r="L302" s="41"/>
      <c r="M302" s="41"/>
      <c r="N302" s="41"/>
      <c r="O302" s="41"/>
      <c r="P302" s="41"/>
      <c r="Q302" s="68"/>
    </row>
    <row r="303" spans="1:17" s="3" customFormat="1">
      <c r="A303" s="45"/>
      <c r="B303" s="41"/>
      <c r="C303" s="41"/>
      <c r="D303" s="41"/>
      <c r="E303" s="41"/>
      <c r="F303" s="41"/>
      <c r="G303" s="41"/>
      <c r="H303" s="41"/>
      <c r="I303" s="41"/>
      <c r="J303" s="41"/>
      <c r="K303" s="41"/>
      <c r="L303" s="41"/>
      <c r="M303" s="41"/>
      <c r="N303" s="41"/>
      <c r="O303" s="41"/>
      <c r="P303" s="41"/>
      <c r="Q303" s="68"/>
    </row>
    <row r="304" spans="1:17" s="3" customFormat="1">
      <c r="A304" s="45"/>
      <c r="B304" s="41"/>
      <c r="C304" s="41"/>
      <c r="D304" s="41"/>
      <c r="E304" s="41"/>
      <c r="F304" s="41"/>
      <c r="G304" s="41"/>
      <c r="H304" s="41"/>
      <c r="I304" s="41"/>
      <c r="J304" s="41"/>
      <c r="K304" s="41"/>
      <c r="L304" s="41"/>
      <c r="M304" s="41"/>
      <c r="N304" s="41"/>
      <c r="O304" s="41"/>
      <c r="P304" s="41"/>
      <c r="Q304" s="68"/>
    </row>
    <row r="305" spans="1:17" s="3" customFormat="1">
      <c r="A305" s="45"/>
      <c r="B305" s="41"/>
      <c r="C305" s="41"/>
      <c r="D305" s="41"/>
      <c r="E305" s="41"/>
      <c r="F305" s="41"/>
      <c r="G305" s="41"/>
      <c r="H305" s="41"/>
      <c r="I305" s="41"/>
      <c r="J305" s="41"/>
      <c r="K305" s="41"/>
      <c r="L305" s="41"/>
      <c r="M305" s="41"/>
      <c r="N305" s="41"/>
      <c r="O305" s="41"/>
      <c r="P305" s="41"/>
      <c r="Q305" s="68"/>
    </row>
    <row r="306" spans="1:17" s="3" customFormat="1">
      <c r="A306" s="45"/>
      <c r="B306" s="41"/>
      <c r="C306" s="41"/>
      <c r="D306" s="41"/>
      <c r="E306" s="41"/>
      <c r="F306" s="41"/>
      <c r="G306" s="41"/>
      <c r="H306" s="41"/>
      <c r="I306" s="41"/>
      <c r="J306" s="41"/>
      <c r="K306" s="41"/>
      <c r="L306" s="41"/>
      <c r="M306" s="41"/>
      <c r="N306" s="41"/>
      <c r="O306" s="41"/>
      <c r="P306" s="41"/>
      <c r="Q306" s="68"/>
    </row>
    <row r="307" spans="1:17" s="3" customFormat="1">
      <c r="A307" s="45"/>
      <c r="B307" s="41"/>
      <c r="C307" s="41"/>
      <c r="D307" s="41"/>
      <c r="E307" s="41"/>
      <c r="F307" s="41"/>
      <c r="G307" s="41"/>
      <c r="H307" s="41"/>
      <c r="I307" s="41"/>
      <c r="J307" s="41"/>
      <c r="K307" s="41"/>
      <c r="L307" s="41"/>
      <c r="M307" s="41"/>
      <c r="N307" s="41"/>
      <c r="O307" s="41"/>
      <c r="P307" s="41"/>
      <c r="Q307" s="68"/>
    </row>
    <row r="308" spans="1:17" s="3" customFormat="1">
      <c r="A308" s="45"/>
      <c r="B308" s="41"/>
      <c r="C308" s="41"/>
      <c r="D308" s="41"/>
      <c r="E308" s="41"/>
      <c r="F308" s="41"/>
      <c r="G308" s="41"/>
      <c r="H308" s="41"/>
      <c r="I308" s="41"/>
      <c r="J308" s="41"/>
      <c r="K308" s="41"/>
      <c r="L308" s="41"/>
      <c r="M308" s="41"/>
      <c r="N308" s="41"/>
      <c r="O308" s="41"/>
      <c r="P308" s="41"/>
      <c r="Q308" s="68"/>
    </row>
    <row r="309" spans="1:17" s="3" customFormat="1">
      <c r="A309" s="45"/>
      <c r="B309" s="41"/>
      <c r="C309" s="41"/>
      <c r="D309" s="41"/>
      <c r="E309" s="41"/>
      <c r="F309" s="41"/>
      <c r="G309" s="41"/>
      <c r="H309" s="41"/>
      <c r="I309" s="41"/>
      <c r="J309" s="41"/>
      <c r="K309" s="41"/>
      <c r="L309" s="41"/>
      <c r="M309" s="41"/>
      <c r="N309" s="41"/>
      <c r="O309" s="41"/>
      <c r="P309" s="41"/>
      <c r="Q309" s="68"/>
    </row>
    <row r="310" spans="1:17" s="3" customFormat="1">
      <c r="A310" s="45"/>
      <c r="B310" s="41"/>
      <c r="C310" s="41"/>
      <c r="D310" s="41"/>
      <c r="E310" s="41"/>
      <c r="F310" s="41"/>
      <c r="G310" s="41"/>
      <c r="H310" s="41"/>
      <c r="I310" s="41"/>
      <c r="J310" s="41"/>
      <c r="K310" s="41"/>
      <c r="L310" s="41"/>
      <c r="M310" s="41"/>
      <c r="N310" s="41"/>
      <c r="O310" s="41"/>
      <c r="P310" s="41"/>
      <c r="Q310" s="68"/>
    </row>
    <row r="311" spans="1:17" s="3" customFormat="1">
      <c r="A311" s="45"/>
      <c r="B311" s="41"/>
      <c r="C311" s="41"/>
      <c r="D311" s="41"/>
      <c r="E311" s="41"/>
      <c r="F311" s="41"/>
      <c r="G311" s="41"/>
      <c r="H311" s="41"/>
      <c r="I311" s="41"/>
      <c r="J311" s="41"/>
      <c r="K311" s="41"/>
      <c r="L311" s="41"/>
      <c r="M311" s="41"/>
      <c r="N311" s="41"/>
      <c r="O311" s="41"/>
      <c r="P311" s="41"/>
      <c r="Q311" s="68"/>
    </row>
    <row r="312" spans="1:17" s="3" customFormat="1">
      <c r="A312" s="45"/>
      <c r="B312" s="41"/>
      <c r="C312" s="41"/>
      <c r="D312" s="41"/>
      <c r="E312" s="41"/>
      <c r="F312" s="41"/>
      <c r="G312" s="41"/>
      <c r="H312" s="41"/>
      <c r="I312" s="41"/>
      <c r="J312" s="41"/>
      <c r="K312" s="41"/>
      <c r="L312" s="41"/>
      <c r="M312" s="41"/>
      <c r="N312" s="41"/>
      <c r="O312" s="41"/>
      <c r="P312" s="41"/>
      <c r="Q312" s="68"/>
    </row>
    <row r="313" spans="1:17" s="3" customFormat="1">
      <c r="A313" s="45"/>
      <c r="B313" s="41"/>
      <c r="C313" s="41"/>
      <c r="D313" s="41"/>
      <c r="E313" s="41"/>
      <c r="F313" s="41"/>
      <c r="G313" s="41"/>
      <c r="H313" s="41"/>
      <c r="I313" s="41"/>
      <c r="J313" s="41"/>
      <c r="K313" s="41"/>
      <c r="L313" s="41"/>
      <c r="M313" s="41"/>
      <c r="N313" s="41"/>
      <c r="O313" s="41"/>
      <c r="P313" s="41"/>
      <c r="Q313" s="68"/>
    </row>
    <row r="314" spans="1:17" s="3" customFormat="1">
      <c r="A314" s="45"/>
      <c r="B314" s="41"/>
      <c r="C314" s="41"/>
      <c r="D314" s="41"/>
      <c r="E314" s="41"/>
      <c r="F314" s="41"/>
      <c r="G314" s="41"/>
      <c r="H314" s="41"/>
      <c r="I314" s="41"/>
      <c r="J314" s="41"/>
      <c r="K314" s="41"/>
      <c r="L314" s="41"/>
      <c r="M314" s="41"/>
      <c r="N314" s="41"/>
      <c r="O314" s="41"/>
      <c r="P314" s="41"/>
      <c r="Q314" s="68"/>
    </row>
    <row r="315" spans="1:17" s="3" customFormat="1">
      <c r="A315" s="45"/>
      <c r="B315" s="41"/>
      <c r="C315" s="41"/>
      <c r="D315" s="41"/>
      <c r="E315" s="41"/>
      <c r="F315" s="41"/>
      <c r="G315" s="41"/>
      <c r="H315" s="41"/>
      <c r="I315" s="41"/>
      <c r="J315" s="41"/>
      <c r="K315" s="41"/>
      <c r="L315" s="41"/>
      <c r="M315" s="41"/>
      <c r="N315" s="41"/>
      <c r="O315" s="41"/>
      <c r="P315" s="41"/>
      <c r="Q315" s="68"/>
    </row>
    <row r="316" spans="1:17" s="3" customFormat="1">
      <c r="A316" s="45"/>
      <c r="B316" s="41"/>
      <c r="C316" s="41"/>
      <c r="D316" s="41"/>
      <c r="E316" s="41"/>
      <c r="F316" s="41"/>
      <c r="G316" s="41"/>
      <c r="H316" s="41"/>
      <c r="I316" s="41"/>
      <c r="J316" s="41"/>
      <c r="K316" s="41"/>
      <c r="L316" s="41"/>
      <c r="M316" s="41"/>
      <c r="N316" s="41"/>
      <c r="O316" s="41"/>
      <c r="P316" s="41"/>
      <c r="Q316" s="68"/>
    </row>
    <row r="317" spans="1:17" s="3" customFormat="1">
      <c r="A317" s="45"/>
      <c r="B317" s="41"/>
      <c r="C317" s="41"/>
      <c r="D317" s="41"/>
      <c r="E317" s="41"/>
      <c r="F317" s="41"/>
      <c r="G317" s="41"/>
      <c r="H317" s="41"/>
      <c r="I317" s="41"/>
      <c r="J317" s="41"/>
      <c r="K317" s="41"/>
      <c r="L317" s="41"/>
      <c r="M317" s="41"/>
      <c r="N317" s="41"/>
      <c r="O317" s="41"/>
      <c r="P317" s="41"/>
      <c r="Q317" s="68"/>
    </row>
    <row r="318" spans="1:17" s="3" customFormat="1">
      <c r="A318" s="45"/>
      <c r="B318" s="41"/>
      <c r="C318" s="41"/>
      <c r="D318" s="41"/>
      <c r="E318" s="41"/>
      <c r="F318" s="41"/>
      <c r="G318" s="41"/>
      <c r="H318" s="41"/>
      <c r="I318" s="41"/>
      <c r="J318" s="41"/>
      <c r="K318" s="41"/>
      <c r="L318" s="41"/>
      <c r="M318" s="41"/>
      <c r="N318" s="41"/>
      <c r="O318" s="41"/>
      <c r="P318" s="41"/>
      <c r="Q318" s="68"/>
    </row>
    <row r="319" spans="1:17" s="3" customFormat="1">
      <c r="A319" s="45"/>
      <c r="B319" s="41"/>
      <c r="C319" s="41"/>
      <c r="D319" s="41"/>
      <c r="E319" s="41"/>
      <c r="F319" s="41"/>
      <c r="G319" s="41"/>
      <c r="H319" s="41"/>
      <c r="I319" s="41"/>
      <c r="J319" s="41"/>
      <c r="K319" s="41"/>
      <c r="L319" s="41"/>
      <c r="M319" s="41"/>
      <c r="N319" s="41"/>
      <c r="O319" s="41"/>
      <c r="P319" s="41"/>
      <c r="Q319" s="68"/>
    </row>
    <row r="320" spans="1:17" s="3" customFormat="1">
      <c r="A320" s="45"/>
      <c r="B320" s="41"/>
      <c r="C320" s="41"/>
      <c r="D320" s="41"/>
      <c r="E320" s="41"/>
      <c r="F320" s="41"/>
      <c r="G320" s="41"/>
      <c r="H320" s="41"/>
      <c r="I320" s="41"/>
      <c r="J320" s="41"/>
      <c r="K320" s="41"/>
      <c r="L320" s="41"/>
      <c r="M320" s="41"/>
      <c r="N320" s="41"/>
      <c r="O320" s="41"/>
      <c r="P320" s="41"/>
      <c r="Q320" s="68"/>
    </row>
    <row r="321" spans="1:17" s="3" customFormat="1">
      <c r="A321" s="45"/>
      <c r="B321" s="41"/>
      <c r="C321" s="41"/>
      <c r="D321" s="41"/>
      <c r="E321" s="41"/>
      <c r="F321" s="41"/>
      <c r="G321" s="41"/>
      <c r="H321" s="41"/>
      <c r="I321" s="41"/>
      <c r="J321" s="41"/>
      <c r="K321" s="41"/>
      <c r="L321" s="41"/>
      <c r="M321" s="41"/>
      <c r="N321" s="41"/>
      <c r="O321" s="41"/>
      <c r="P321" s="41"/>
      <c r="Q321" s="68"/>
    </row>
    <row r="322" spans="1:17" s="3" customFormat="1">
      <c r="A322" s="45"/>
      <c r="B322" s="41"/>
      <c r="C322" s="41"/>
      <c r="D322" s="41"/>
      <c r="E322" s="41"/>
      <c r="F322" s="41"/>
      <c r="G322" s="41"/>
      <c r="H322" s="41"/>
      <c r="I322" s="41"/>
      <c r="J322" s="41"/>
      <c r="K322" s="41"/>
      <c r="L322" s="41"/>
      <c r="M322" s="41"/>
      <c r="N322" s="41"/>
      <c r="O322" s="41"/>
      <c r="P322" s="41"/>
      <c r="Q322" s="68"/>
    </row>
    <row r="323" spans="1:17" s="3" customFormat="1">
      <c r="A323" s="45"/>
      <c r="B323" s="41"/>
      <c r="C323" s="41"/>
      <c r="D323" s="41"/>
      <c r="E323" s="41"/>
      <c r="F323" s="41"/>
      <c r="G323" s="41"/>
      <c r="H323" s="41"/>
      <c r="I323" s="41"/>
      <c r="J323" s="41"/>
      <c r="K323" s="41"/>
      <c r="L323" s="41"/>
      <c r="M323" s="41"/>
      <c r="N323" s="41"/>
      <c r="O323" s="41"/>
      <c r="P323" s="41"/>
      <c r="Q323" s="68"/>
    </row>
    <row r="324" spans="1:17" s="3" customFormat="1">
      <c r="A324" s="45"/>
      <c r="B324" s="41"/>
      <c r="C324" s="41"/>
      <c r="D324" s="41"/>
      <c r="E324" s="41"/>
      <c r="F324" s="41"/>
      <c r="G324" s="41"/>
      <c r="H324" s="41"/>
      <c r="I324" s="41"/>
      <c r="J324" s="41"/>
      <c r="K324" s="41"/>
      <c r="L324" s="41"/>
      <c r="M324" s="41"/>
      <c r="N324" s="41"/>
      <c r="O324" s="41"/>
      <c r="P324" s="41"/>
      <c r="Q324" s="68"/>
    </row>
    <row r="325" spans="1:17" s="3" customFormat="1">
      <c r="A325" s="45"/>
      <c r="B325" s="41"/>
      <c r="C325" s="41"/>
      <c r="D325" s="41"/>
      <c r="E325" s="41"/>
      <c r="F325" s="41"/>
      <c r="G325" s="41"/>
      <c r="H325" s="41"/>
      <c r="I325" s="41"/>
      <c r="J325" s="41"/>
      <c r="K325" s="41"/>
      <c r="L325" s="41"/>
      <c r="M325" s="41"/>
      <c r="N325" s="41"/>
      <c r="O325" s="41"/>
      <c r="P325" s="41"/>
      <c r="Q325" s="68"/>
    </row>
    <row r="326" spans="1:17" s="3" customFormat="1">
      <c r="A326" s="45"/>
      <c r="B326" s="41"/>
      <c r="C326" s="41"/>
      <c r="D326" s="41"/>
      <c r="E326" s="41"/>
      <c r="F326" s="41"/>
      <c r="G326" s="41"/>
      <c r="H326" s="41"/>
      <c r="I326" s="41"/>
      <c r="J326" s="41"/>
      <c r="K326" s="41"/>
      <c r="L326" s="41"/>
      <c r="M326" s="41"/>
      <c r="N326" s="41"/>
      <c r="O326" s="41"/>
      <c r="P326" s="41"/>
      <c r="Q326" s="68"/>
    </row>
    <row r="327" spans="1:17" s="3" customFormat="1">
      <c r="A327" s="45"/>
      <c r="B327" s="41"/>
      <c r="C327" s="41"/>
      <c r="D327" s="41"/>
      <c r="E327" s="41"/>
      <c r="F327" s="41"/>
      <c r="G327" s="41"/>
      <c r="H327" s="41"/>
      <c r="I327" s="41"/>
      <c r="J327" s="41"/>
      <c r="K327" s="41"/>
      <c r="L327" s="41"/>
      <c r="M327" s="41"/>
      <c r="N327" s="41"/>
      <c r="O327" s="41"/>
      <c r="P327" s="41"/>
      <c r="Q327" s="68"/>
    </row>
    <row r="328" spans="1:17" s="3" customFormat="1">
      <c r="A328" s="45"/>
      <c r="B328" s="41"/>
      <c r="C328" s="41"/>
      <c r="D328" s="41"/>
      <c r="E328" s="41"/>
      <c r="F328" s="41"/>
      <c r="G328" s="41"/>
      <c r="H328" s="41"/>
      <c r="I328" s="41"/>
      <c r="J328" s="41"/>
      <c r="K328" s="41"/>
      <c r="L328" s="41"/>
      <c r="M328" s="41"/>
      <c r="N328" s="41"/>
      <c r="O328" s="41"/>
      <c r="P328" s="41"/>
      <c r="Q328" s="68"/>
    </row>
    <row r="329" spans="1:17" s="3" customFormat="1">
      <c r="A329" s="45"/>
      <c r="B329" s="41"/>
      <c r="C329" s="41"/>
      <c r="D329" s="41"/>
      <c r="E329" s="41"/>
      <c r="F329" s="41"/>
      <c r="G329" s="41"/>
      <c r="H329" s="41"/>
      <c r="I329" s="41"/>
      <c r="J329" s="41"/>
      <c r="K329" s="41"/>
      <c r="L329" s="41"/>
      <c r="M329" s="41"/>
      <c r="N329" s="41"/>
      <c r="O329" s="41"/>
      <c r="P329" s="41"/>
      <c r="Q329" s="68"/>
    </row>
    <row r="330" spans="1:17" s="3" customFormat="1">
      <c r="A330" s="45"/>
      <c r="B330" s="41"/>
      <c r="C330" s="41"/>
      <c r="D330" s="41"/>
      <c r="E330" s="41"/>
      <c r="F330" s="41"/>
      <c r="G330" s="41"/>
      <c r="H330" s="41"/>
      <c r="I330" s="41"/>
      <c r="J330" s="41"/>
      <c r="K330" s="41"/>
      <c r="L330" s="41"/>
      <c r="M330" s="41"/>
      <c r="N330" s="41"/>
      <c r="O330" s="41"/>
      <c r="P330" s="41"/>
      <c r="Q330" s="68"/>
    </row>
    <row r="331" spans="1:17" s="3" customFormat="1">
      <c r="A331" s="45"/>
      <c r="B331" s="41"/>
      <c r="C331" s="41"/>
      <c r="D331" s="41"/>
      <c r="E331" s="41"/>
      <c r="F331" s="41"/>
      <c r="G331" s="41"/>
      <c r="H331" s="41"/>
      <c r="I331" s="41"/>
      <c r="J331" s="41"/>
      <c r="K331" s="41"/>
      <c r="L331" s="41"/>
      <c r="M331" s="41"/>
      <c r="N331" s="41"/>
      <c r="O331" s="41"/>
      <c r="P331" s="41"/>
      <c r="Q331" s="68"/>
    </row>
    <row r="332" spans="1:17" s="3" customFormat="1">
      <c r="A332" s="45"/>
      <c r="B332" s="41"/>
      <c r="C332" s="41"/>
      <c r="D332" s="41"/>
      <c r="E332" s="41"/>
      <c r="F332" s="41"/>
      <c r="G332" s="41"/>
      <c r="H332" s="41"/>
      <c r="I332" s="41"/>
      <c r="J332" s="41"/>
      <c r="K332" s="41"/>
      <c r="L332" s="41"/>
      <c r="M332" s="41"/>
      <c r="N332" s="41"/>
      <c r="O332" s="41"/>
      <c r="P332" s="41"/>
      <c r="Q332" s="68"/>
    </row>
    <row r="333" spans="1:17" s="3" customFormat="1">
      <c r="A333" s="45"/>
      <c r="B333" s="41"/>
      <c r="C333" s="41"/>
      <c r="D333" s="41"/>
      <c r="E333" s="41"/>
      <c r="F333" s="41"/>
      <c r="G333" s="41"/>
      <c r="H333" s="41"/>
      <c r="I333" s="41"/>
      <c r="J333" s="41"/>
      <c r="K333" s="41"/>
      <c r="L333" s="41"/>
      <c r="M333" s="41"/>
      <c r="N333" s="41"/>
      <c r="O333" s="41"/>
      <c r="P333" s="41"/>
      <c r="Q333" s="68"/>
    </row>
    <row r="334" spans="1:17" s="3" customFormat="1">
      <c r="A334" s="45"/>
      <c r="B334" s="41"/>
      <c r="C334" s="41"/>
      <c r="D334" s="41"/>
      <c r="E334" s="41"/>
      <c r="F334" s="41"/>
      <c r="G334" s="41"/>
      <c r="H334" s="41"/>
      <c r="I334" s="41"/>
      <c r="J334" s="41"/>
      <c r="K334" s="41"/>
      <c r="L334" s="41"/>
      <c r="M334" s="41"/>
      <c r="N334" s="41"/>
      <c r="O334" s="41"/>
      <c r="P334" s="41"/>
      <c r="Q334" s="68"/>
    </row>
    <row r="335" spans="1:17" s="3" customFormat="1">
      <c r="A335" s="45"/>
      <c r="B335" s="41"/>
      <c r="C335" s="41"/>
      <c r="D335" s="41"/>
      <c r="E335" s="41"/>
      <c r="F335" s="41"/>
      <c r="G335" s="41"/>
      <c r="H335" s="41"/>
      <c r="I335" s="41"/>
      <c r="J335" s="41"/>
      <c r="K335" s="41"/>
      <c r="L335" s="41"/>
      <c r="M335" s="41"/>
      <c r="N335" s="41"/>
      <c r="O335" s="41"/>
      <c r="P335" s="41"/>
      <c r="Q335" s="68"/>
    </row>
    <row r="336" spans="1:17" s="3" customFormat="1">
      <c r="A336" s="45"/>
      <c r="B336" s="41"/>
      <c r="C336" s="41"/>
      <c r="D336" s="41"/>
      <c r="E336" s="41"/>
      <c r="F336" s="41"/>
      <c r="G336" s="41"/>
      <c r="H336" s="41"/>
      <c r="I336" s="41"/>
      <c r="J336" s="41"/>
      <c r="K336" s="41"/>
      <c r="L336" s="41"/>
      <c r="M336" s="41"/>
      <c r="N336" s="41"/>
      <c r="O336" s="41"/>
      <c r="P336" s="41"/>
      <c r="Q336" s="68"/>
    </row>
    <row r="337" spans="1:17" s="3" customFormat="1">
      <c r="A337" s="45"/>
      <c r="B337" s="41"/>
      <c r="C337" s="41"/>
      <c r="D337" s="41"/>
      <c r="E337" s="41"/>
      <c r="F337" s="41"/>
      <c r="G337" s="41"/>
      <c r="H337" s="41"/>
      <c r="I337" s="41"/>
      <c r="J337" s="41"/>
      <c r="K337" s="41"/>
      <c r="L337" s="41"/>
      <c r="M337" s="41"/>
      <c r="N337" s="41"/>
      <c r="O337" s="41"/>
      <c r="P337" s="41"/>
      <c r="Q337" s="68"/>
    </row>
    <row r="338" spans="1:17" s="3" customFormat="1">
      <c r="A338" s="45"/>
      <c r="B338" s="41"/>
      <c r="C338" s="41"/>
      <c r="D338" s="41"/>
      <c r="E338" s="41"/>
      <c r="F338" s="41"/>
      <c r="G338" s="41"/>
      <c r="H338" s="41"/>
      <c r="I338" s="41"/>
      <c r="J338" s="41"/>
      <c r="K338" s="41"/>
      <c r="L338" s="41"/>
      <c r="M338" s="41"/>
      <c r="N338" s="41"/>
      <c r="O338" s="41"/>
      <c r="P338" s="41"/>
      <c r="Q338" s="68"/>
    </row>
    <row r="339" spans="1:17" s="3" customFormat="1">
      <c r="A339" s="45"/>
      <c r="B339" s="41"/>
      <c r="C339" s="41"/>
      <c r="D339" s="41"/>
      <c r="E339" s="41"/>
      <c r="F339" s="41"/>
      <c r="G339" s="41"/>
      <c r="H339" s="41"/>
      <c r="I339" s="41"/>
      <c r="J339" s="41"/>
      <c r="K339" s="41"/>
      <c r="L339" s="41"/>
      <c r="M339" s="41"/>
      <c r="N339" s="41"/>
      <c r="O339" s="41"/>
      <c r="P339" s="41"/>
      <c r="Q339" s="68"/>
    </row>
    <row r="340" spans="1:17" s="3" customFormat="1">
      <c r="A340" s="45"/>
      <c r="B340" s="41"/>
      <c r="C340" s="41"/>
      <c r="D340" s="41"/>
      <c r="E340" s="41"/>
      <c r="F340" s="41"/>
      <c r="G340" s="41"/>
      <c r="H340" s="41"/>
      <c r="I340" s="41"/>
      <c r="J340" s="41"/>
      <c r="K340" s="41"/>
      <c r="L340" s="41"/>
      <c r="M340" s="41"/>
      <c r="N340" s="41"/>
      <c r="O340" s="41"/>
      <c r="P340" s="41"/>
      <c r="Q340" s="68"/>
    </row>
    <row r="341" spans="1:17" s="3" customFormat="1">
      <c r="A341" s="45"/>
      <c r="B341" s="41"/>
      <c r="C341" s="41"/>
      <c r="D341" s="41"/>
      <c r="E341" s="41"/>
      <c r="F341" s="41"/>
      <c r="G341" s="41"/>
      <c r="H341" s="41"/>
      <c r="I341" s="41"/>
      <c r="J341" s="41"/>
      <c r="K341" s="41"/>
      <c r="L341" s="41"/>
      <c r="M341" s="41"/>
      <c r="N341" s="41"/>
      <c r="O341" s="41"/>
      <c r="P341" s="41"/>
      <c r="Q341" s="68"/>
    </row>
    <row r="342" spans="1:17" s="3" customFormat="1">
      <c r="A342" s="45"/>
      <c r="B342" s="41"/>
      <c r="C342" s="41"/>
      <c r="D342" s="41"/>
      <c r="E342" s="41"/>
      <c r="F342" s="41"/>
      <c r="G342" s="41"/>
      <c r="H342" s="41"/>
      <c r="I342" s="41"/>
      <c r="J342" s="41"/>
      <c r="K342" s="41"/>
      <c r="L342" s="41"/>
      <c r="M342" s="41"/>
      <c r="N342" s="41"/>
      <c r="O342" s="41"/>
      <c r="P342" s="41"/>
      <c r="Q342" s="68"/>
    </row>
    <row r="343" spans="1:17" s="3" customFormat="1">
      <c r="A343" s="45"/>
      <c r="B343" s="41"/>
      <c r="C343" s="41"/>
      <c r="D343" s="41"/>
      <c r="E343" s="41"/>
      <c r="F343" s="41"/>
      <c r="G343" s="41"/>
      <c r="H343" s="41"/>
      <c r="I343" s="41"/>
      <c r="J343" s="41"/>
      <c r="K343" s="41"/>
      <c r="L343" s="41"/>
      <c r="M343" s="41"/>
      <c r="N343" s="41"/>
      <c r="O343" s="41"/>
      <c r="P343" s="41"/>
      <c r="Q343" s="68"/>
    </row>
    <row r="344" spans="1:17" s="3" customFormat="1">
      <c r="A344" s="45"/>
      <c r="B344" s="41"/>
      <c r="C344" s="41"/>
      <c r="D344" s="41"/>
      <c r="E344" s="41"/>
      <c r="F344" s="41"/>
      <c r="G344" s="41"/>
      <c r="H344" s="41"/>
      <c r="I344" s="41"/>
      <c r="J344" s="41"/>
      <c r="K344" s="41"/>
      <c r="L344" s="41"/>
      <c r="M344" s="41"/>
      <c r="N344" s="41"/>
      <c r="O344" s="41"/>
      <c r="P344" s="41"/>
      <c r="Q344" s="68"/>
    </row>
    <row r="345" spans="1:17" s="3" customFormat="1">
      <c r="A345" s="45"/>
      <c r="B345" s="41"/>
      <c r="C345" s="41"/>
      <c r="D345" s="41"/>
      <c r="E345" s="41"/>
      <c r="F345" s="41"/>
      <c r="G345" s="41"/>
      <c r="H345" s="41"/>
      <c r="I345" s="41"/>
      <c r="J345" s="41"/>
      <c r="K345" s="41"/>
      <c r="L345" s="41"/>
      <c r="M345" s="41"/>
      <c r="N345" s="41"/>
      <c r="O345" s="41"/>
      <c r="P345" s="41"/>
      <c r="Q345" s="68"/>
    </row>
    <row r="346" spans="1:17" s="3" customFormat="1">
      <c r="A346" s="45"/>
      <c r="B346" s="41"/>
      <c r="C346" s="41"/>
      <c r="D346" s="41"/>
      <c r="E346" s="41"/>
      <c r="F346" s="41"/>
      <c r="G346" s="41"/>
      <c r="H346" s="41"/>
      <c r="I346" s="41"/>
      <c r="J346" s="41"/>
      <c r="K346" s="41"/>
      <c r="L346" s="41"/>
      <c r="M346" s="41"/>
      <c r="N346" s="41"/>
      <c r="O346" s="41"/>
      <c r="P346" s="41"/>
      <c r="Q346" s="68"/>
    </row>
    <row r="347" spans="1:17" s="3" customFormat="1">
      <c r="A347" s="45"/>
      <c r="B347" s="41"/>
      <c r="C347" s="41"/>
      <c r="D347" s="41"/>
      <c r="E347" s="41"/>
      <c r="F347" s="41"/>
      <c r="G347" s="41"/>
      <c r="H347" s="41"/>
      <c r="I347" s="41"/>
      <c r="J347" s="41"/>
      <c r="K347" s="41"/>
      <c r="L347" s="41"/>
      <c r="M347" s="41"/>
      <c r="N347" s="41"/>
      <c r="O347" s="41"/>
      <c r="P347" s="41"/>
      <c r="Q347" s="68"/>
    </row>
    <row r="348" spans="1:17" s="3" customFormat="1">
      <c r="A348" s="45"/>
      <c r="B348" s="41"/>
      <c r="C348" s="41"/>
      <c r="D348" s="41"/>
      <c r="E348" s="41"/>
      <c r="F348" s="41"/>
      <c r="G348" s="41"/>
      <c r="H348" s="41"/>
      <c r="I348" s="41"/>
      <c r="J348" s="41"/>
      <c r="K348" s="41"/>
      <c r="L348" s="41"/>
      <c r="M348" s="41"/>
      <c r="N348" s="41"/>
      <c r="O348" s="41"/>
      <c r="P348" s="41"/>
      <c r="Q348" s="68"/>
    </row>
    <row r="349" spans="1:17" s="3" customFormat="1">
      <c r="A349" s="45"/>
      <c r="B349" s="41"/>
      <c r="C349" s="41"/>
      <c r="D349" s="41"/>
      <c r="E349" s="41"/>
      <c r="F349" s="41"/>
      <c r="G349" s="41"/>
      <c r="H349" s="41"/>
      <c r="I349" s="41"/>
      <c r="J349" s="41"/>
      <c r="K349" s="41"/>
      <c r="L349" s="41"/>
      <c r="M349" s="41"/>
      <c r="N349" s="41"/>
      <c r="O349" s="41"/>
      <c r="P349" s="41"/>
      <c r="Q349" s="68"/>
    </row>
    <row r="350" spans="1:17" s="3" customFormat="1">
      <c r="A350" s="45"/>
      <c r="B350" s="41"/>
      <c r="C350" s="41"/>
      <c r="D350" s="41"/>
      <c r="E350" s="41"/>
      <c r="F350" s="41"/>
      <c r="G350" s="41"/>
      <c r="H350" s="41"/>
      <c r="I350" s="41"/>
      <c r="J350" s="41"/>
      <c r="K350" s="41"/>
      <c r="L350" s="41"/>
      <c r="M350" s="41"/>
      <c r="N350" s="41"/>
      <c r="O350" s="41"/>
      <c r="P350" s="41"/>
      <c r="Q350" s="68"/>
    </row>
    <row r="351" spans="1:17" s="3" customFormat="1">
      <c r="A351" s="45"/>
      <c r="B351" s="41"/>
      <c r="C351" s="41"/>
      <c r="D351" s="41"/>
      <c r="E351" s="41"/>
      <c r="F351" s="41"/>
      <c r="G351" s="41"/>
      <c r="H351" s="41"/>
      <c r="I351" s="41"/>
      <c r="J351" s="41"/>
      <c r="K351" s="41"/>
      <c r="L351" s="41"/>
      <c r="M351" s="41"/>
      <c r="N351" s="41"/>
      <c r="O351" s="41"/>
      <c r="P351" s="41"/>
      <c r="Q351" s="68"/>
    </row>
    <row r="352" spans="1:17" s="3" customFormat="1">
      <c r="A352" s="45"/>
      <c r="B352" s="41"/>
      <c r="C352" s="41"/>
      <c r="D352" s="41"/>
      <c r="E352" s="41"/>
      <c r="F352" s="41"/>
      <c r="G352" s="41"/>
      <c r="H352" s="41"/>
      <c r="I352" s="41"/>
      <c r="J352" s="41"/>
      <c r="K352" s="41"/>
      <c r="L352" s="41"/>
      <c r="M352" s="41"/>
      <c r="N352" s="41"/>
      <c r="O352" s="41"/>
      <c r="P352" s="41"/>
      <c r="Q352" s="68"/>
    </row>
    <row r="353" spans="1:17" s="3" customFormat="1">
      <c r="A353" s="45"/>
      <c r="B353" s="41"/>
      <c r="C353" s="41"/>
      <c r="D353" s="41"/>
      <c r="E353" s="41"/>
      <c r="F353" s="41"/>
      <c r="G353" s="41"/>
      <c r="H353" s="41"/>
      <c r="I353" s="41"/>
      <c r="J353" s="41"/>
      <c r="K353" s="41"/>
      <c r="L353" s="41"/>
      <c r="M353" s="41"/>
      <c r="N353" s="41"/>
      <c r="O353" s="41"/>
      <c r="P353" s="41"/>
      <c r="Q353" s="68"/>
    </row>
    <row r="354" spans="1:17" s="3" customFormat="1">
      <c r="A354" s="45"/>
      <c r="B354" s="41"/>
      <c r="C354" s="41"/>
      <c r="D354" s="41"/>
      <c r="E354" s="41"/>
      <c r="F354" s="41"/>
      <c r="G354" s="41"/>
      <c r="H354" s="41"/>
      <c r="I354" s="41"/>
      <c r="J354" s="41"/>
      <c r="K354" s="41"/>
      <c r="L354" s="41"/>
      <c r="M354" s="41"/>
      <c r="N354" s="41"/>
      <c r="O354" s="41"/>
      <c r="P354" s="41"/>
      <c r="Q354" s="68"/>
    </row>
    <row r="355" spans="1:17" s="3" customFormat="1">
      <c r="A355" s="45"/>
      <c r="B355" s="41"/>
      <c r="C355" s="41"/>
      <c r="D355" s="41"/>
      <c r="E355" s="41"/>
      <c r="F355" s="41"/>
      <c r="G355" s="41"/>
      <c r="H355" s="41"/>
      <c r="I355" s="41"/>
      <c r="J355" s="41"/>
      <c r="K355" s="41"/>
      <c r="L355" s="41"/>
      <c r="M355" s="41"/>
      <c r="N355" s="41"/>
      <c r="O355" s="41"/>
      <c r="P355" s="41"/>
      <c r="Q355" s="68"/>
    </row>
    <row r="356" spans="1:17" s="3" customFormat="1">
      <c r="A356" s="45"/>
      <c r="B356" s="41"/>
      <c r="C356" s="41"/>
      <c r="D356" s="41"/>
      <c r="E356" s="41"/>
      <c r="F356" s="41"/>
      <c r="G356" s="41"/>
      <c r="H356" s="41"/>
      <c r="I356" s="41"/>
      <c r="J356" s="41"/>
      <c r="K356" s="41"/>
      <c r="L356" s="41"/>
      <c r="M356" s="41"/>
      <c r="N356" s="41"/>
      <c r="O356" s="41"/>
      <c r="P356" s="41"/>
      <c r="Q356" s="68"/>
    </row>
    <row r="357" spans="1:17" s="3" customFormat="1">
      <c r="A357" s="45"/>
      <c r="B357" s="41"/>
      <c r="C357" s="41"/>
      <c r="D357" s="41"/>
      <c r="E357" s="41"/>
      <c r="F357" s="41"/>
      <c r="G357" s="41"/>
      <c r="H357" s="41"/>
      <c r="I357" s="41"/>
      <c r="J357" s="41"/>
      <c r="K357" s="41"/>
      <c r="L357" s="41"/>
      <c r="M357" s="41"/>
      <c r="N357" s="41"/>
      <c r="O357" s="41"/>
      <c r="P357" s="41"/>
      <c r="Q357" s="68"/>
    </row>
    <row r="358" spans="1:17" s="3" customFormat="1">
      <c r="A358" s="45"/>
      <c r="B358" s="41"/>
      <c r="C358" s="41"/>
      <c r="D358" s="41"/>
      <c r="E358" s="41"/>
      <c r="F358" s="41"/>
      <c r="G358" s="41"/>
      <c r="H358" s="41"/>
      <c r="I358" s="41"/>
      <c r="J358" s="41"/>
      <c r="K358" s="41"/>
      <c r="L358" s="41"/>
      <c r="M358" s="41"/>
      <c r="N358" s="41"/>
      <c r="O358" s="41"/>
      <c r="P358" s="41"/>
      <c r="Q358" s="68"/>
    </row>
    <row r="359" spans="1:17" s="3" customFormat="1">
      <c r="A359" s="45"/>
      <c r="B359" s="41"/>
      <c r="C359" s="41"/>
      <c r="D359" s="41"/>
      <c r="E359" s="41"/>
      <c r="F359" s="41"/>
      <c r="G359" s="41"/>
      <c r="H359" s="41"/>
      <c r="I359" s="41"/>
      <c r="J359" s="41"/>
      <c r="K359" s="41"/>
      <c r="L359" s="41"/>
      <c r="M359" s="41"/>
      <c r="N359" s="41"/>
      <c r="O359" s="41"/>
      <c r="P359" s="41"/>
      <c r="Q359" s="68"/>
    </row>
    <row r="360" spans="1:17" s="3" customFormat="1">
      <c r="A360" s="45"/>
      <c r="B360" s="41"/>
      <c r="C360" s="41"/>
      <c r="D360" s="41"/>
      <c r="E360" s="41"/>
      <c r="F360" s="41"/>
      <c r="G360" s="41"/>
      <c r="H360" s="41"/>
      <c r="I360" s="41"/>
      <c r="J360" s="41"/>
      <c r="K360" s="41"/>
      <c r="L360" s="41"/>
      <c r="M360" s="41"/>
      <c r="N360" s="41"/>
      <c r="O360" s="41"/>
      <c r="P360" s="41"/>
      <c r="Q360" s="68"/>
    </row>
    <row r="361" spans="1:17" s="3" customFormat="1">
      <c r="A361" s="45"/>
      <c r="B361" s="41"/>
      <c r="C361" s="41"/>
      <c r="D361" s="41"/>
      <c r="E361" s="41"/>
      <c r="F361" s="41"/>
      <c r="G361" s="41"/>
      <c r="H361" s="41"/>
      <c r="I361" s="41"/>
      <c r="J361" s="41"/>
      <c r="K361" s="41"/>
      <c r="L361" s="41"/>
      <c r="M361" s="41"/>
      <c r="N361" s="41"/>
      <c r="O361" s="41"/>
      <c r="P361" s="41"/>
      <c r="Q361" s="68"/>
    </row>
    <row r="362" spans="1:17" s="3" customFormat="1">
      <c r="A362" s="45"/>
      <c r="B362" s="41"/>
      <c r="C362" s="41"/>
      <c r="D362" s="41"/>
      <c r="E362" s="41"/>
      <c r="F362" s="41"/>
      <c r="G362" s="41"/>
      <c r="H362" s="41"/>
      <c r="I362" s="41"/>
      <c r="J362" s="41"/>
      <c r="K362" s="41"/>
      <c r="L362" s="41"/>
      <c r="M362" s="41"/>
      <c r="N362" s="41"/>
      <c r="O362" s="41"/>
      <c r="P362" s="41"/>
      <c r="Q362" s="68"/>
    </row>
    <row r="363" spans="1:17" s="3" customFormat="1">
      <c r="A363" s="45"/>
      <c r="B363" s="41"/>
      <c r="C363" s="41"/>
      <c r="D363" s="41"/>
      <c r="E363" s="41"/>
      <c r="F363" s="41"/>
      <c r="G363" s="41"/>
      <c r="H363" s="41"/>
      <c r="I363" s="41"/>
      <c r="J363" s="41"/>
      <c r="K363" s="41"/>
      <c r="L363" s="41"/>
      <c r="M363" s="41"/>
      <c r="N363" s="41"/>
      <c r="O363" s="41"/>
      <c r="P363" s="41"/>
      <c r="Q363" s="68"/>
    </row>
    <row r="364" spans="1:17" s="3" customFormat="1">
      <c r="A364" s="45"/>
      <c r="B364" s="41"/>
      <c r="C364" s="41"/>
      <c r="D364" s="41"/>
      <c r="E364" s="41"/>
      <c r="F364" s="41"/>
      <c r="G364" s="41"/>
      <c r="H364" s="41"/>
      <c r="I364" s="41"/>
      <c r="J364" s="41"/>
      <c r="K364" s="41"/>
      <c r="L364" s="41"/>
      <c r="M364" s="41"/>
      <c r="N364" s="41"/>
      <c r="O364" s="41"/>
      <c r="P364" s="41"/>
      <c r="Q364" s="68"/>
    </row>
    <row r="365" spans="1:17" s="3" customFormat="1">
      <c r="A365" s="45"/>
      <c r="B365" s="41"/>
      <c r="C365" s="41"/>
      <c r="D365" s="41"/>
      <c r="E365" s="41"/>
      <c r="F365" s="41"/>
      <c r="G365" s="41"/>
      <c r="H365" s="41"/>
      <c r="I365" s="41"/>
      <c r="J365" s="41"/>
      <c r="K365" s="41"/>
      <c r="L365" s="41"/>
      <c r="M365" s="41"/>
      <c r="N365" s="41"/>
      <c r="O365" s="41"/>
      <c r="P365" s="41"/>
      <c r="Q365" s="68"/>
    </row>
    <row r="366" spans="1:17" s="3" customFormat="1">
      <c r="A366" s="45"/>
      <c r="B366" s="41"/>
      <c r="C366" s="41"/>
      <c r="D366" s="41"/>
      <c r="E366" s="41"/>
      <c r="F366" s="41"/>
      <c r="G366" s="41"/>
      <c r="H366" s="41"/>
      <c r="I366" s="41"/>
      <c r="J366" s="41"/>
      <c r="K366" s="41"/>
      <c r="L366" s="41"/>
      <c r="M366" s="41"/>
      <c r="N366" s="41"/>
      <c r="O366" s="41"/>
      <c r="P366" s="41"/>
      <c r="Q366" s="68"/>
    </row>
    <row r="367" spans="1:17" s="3" customFormat="1">
      <c r="A367" s="45"/>
      <c r="B367" s="41"/>
      <c r="C367" s="41"/>
      <c r="D367" s="41"/>
      <c r="E367" s="41"/>
      <c r="F367" s="41"/>
      <c r="G367" s="41"/>
      <c r="H367" s="41"/>
      <c r="I367" s="41"/>
      <c r="J367" s="41"/>
      <c r="K367" s="41"/>
      <c r="L367" s="41"/>
      <c r="M367" s="41"/>
      <c r="N367" s="41"/>
      <c r="O367" s="41"/>
      <c r="P367" s="41"/>
      <c r="Q367" s="68"/>
    </row>
    <row r="368" spans="1:17" s="3" customFormat="1">
      <c r="A368" s="45"/>
      <c r="B368" s="41"/>
      <c r="C368" s="41"/>
      <c r="D368" s="41"/>
      <c r="E368" s="41"/>
      <c r="F368" s="41"/>
      <c r="G368" s="41"/>
      <c r="H368" s="41"/>
      <c r="I368" s="41"/>
      <c r="J368" s="41"/>
      <c r="K368" s="41"/>
      <c r="L368" s="41"/>
      <c r="M368" s="41"/>
      <c r="N368" s="41"/>
      <c r="O368" s="41"/>
      <c r="P368" s="41"/>
      <c r="Q368" s="68"/>
    </row>
    <row r="369" spans="1:17" s="3" customFormat="1">
      <c r="A369" s="45"/>
      <c r="B369" s="41"/>
      <c r="C369" s="41"/>
      <c r="D369" s="41"/>
      <c r="E369" s="41"/>
      <c r="F369" s="41"/>
      <c r="G369" s="41"/>
      <c r="H369" s="41"/>
      <c r="I369" s="41"/>
      <c r="J369" s="41"/>
      <c r="K369" s="41"/>
      <c r="L369" s="41"/>
      <c r="M369" s="41"/>
      <c r="N369" s="41"/>
      <c r="O369" s="41"/>
      <c r="P369" s="41"/>
      <c r="Q369" s="68"/>
    </row>
    <row r="370" spans="1:17" s="3" customFormat="1">
      <c r="A370" s="45"/>
      <c r="B370" s="41"/>
      <c r="C370" s="41"/>
      <c r="D370" s="41"/>
      <c r="E370" s="41"/>
      <c r="F370" s="41"/>
      <c r="G370" s="41"/>
      <c r="H370" s="41"/>
      <c r="I370" s="41"/>
      <c r="J370" s="41"/>
      <c r="K370" s="41"/>
      <c r="L370" s="41"/>
      <c r="M370" s="41"/>
      <c r="N370" s="41"/>
      <c r="O370" s="41"/>
      <c r="P370" s="41"/>
      <c r="Q370" s="68"/>
    </row>
    <row r="371" spans="1:17" s="3" customFormat="1">
      <c r="A371" s="45"/>
      <c r="B371" s="41"/>
      <c r="C371" s="41"/>
      <c r="D371" s="41"/>
      <c r="E371" s="41"/>
      <c r="F371" s="41"/>
      <c r="G371" s="41"/>
      <c r="H371" s="41"/>
      <c r="I371" s="41"/>
      <c r="J371" s="41"/>
      <c r="K371" s="41"/>
      <c r="L371" s="41"/>
      <c r="M371" s="41"/>
      <c r="N371" s="41"/>
      <c r="O371" s="41"/>
      <c r="P371" s="41"/>
      <c r="Q371" s="68"/>
    </row>
    <row r="372" spans="1:17" s="3" customFormat="1">
      <c r="A372" s="45"/>
      <c r="B372" s="41"/>
      <c r="C372" s="41"/>
      <c r="D372" s="41"/>
      <c r="E372" s="41"/>
      <c r="F372" s="41"/>
      <c r="G372" s="41"/>
      <c r="H372" s="41"/>
      <c r="I372" s="41"/>
      <c r="J372" s="41"/>
      <c r="K372" s="41"/>
      <c r="L372" s="41"/>
      <c r="M372" s="41"/>
      <c r="N372" s="41"/>
      <c r="O372" s="41"/>
      <c r="P372" s="41"/>
      <c r="Q372" s="68"/>
    </row>
    <row r="373" spans="1:17" s="3" customFormat="1">
      <c r="A373" s="45"/>
      <c r="B373" s="41"/>
      <c r="C373" s="41"/>
      <c r="D373" s="41"/>
      <c r="E373" s="41"/>
      <c r="F373" s="41"/>
      <c r="G373" s="41"/>
      <c r="H373" s="41"/>
      <c r="I373" s="41"/>
      <c r="J373" s="41"/>
      <c r="K373" s="41"/>
      <c r="L373" s="41"/>
      <c r="M373" s="41"/>
      <c r="N373" s="41"/>
      <c r="O373" s="41"/>
      <c r="P373" s="41"/>
      <c r="Q373" s="68"/>
    </row>
    <row r="374" spans="1:17" s="3" customFormat="1">
      <c r="A374" s="45"/>
      <c r="B374" s="41"/>
      <c r="C374" s="41"/>
      <c r="D374" s="41"/>
      <c r="E374" s="41"/>
      <c r="F374" s="41"/>
      <c r="G374" s="41"/>
      <c r="H374" s="41"/>
      <c r="I374" s="41"/>
      <c r="J374" s="41"/>
      <c r="K374" s="41"/>
      <c r="L374" s="41"/>
      <c r="M374" s="41"/>
      <c r="N374" s="41"/>
      <c r="O374" s="41"/>
      <c r="P374" s="41"/>
      <c r="Q374" s="68"/>
    </row>
    <row r="375" spans="1:17" s="3" customFormat="1">
      <c r="A375" s="45"/>
      <c r="B375" s="41"/>
      <c r="C375" s="41"/>
      <c r="D375" s="41"/>
      <c r="E375" s="41"/>
      <c r="F375" s="41"/>
      <c r="G375" s="41"/>
      <c r="H375" s="41"/>
      <c r="I375" s="41"/>
      <c r="J375" s="41"/>
      <c r="K375" s="41"/>
      <c r="L375" s="41"/>
      <c r="M375" s="41"/>
      <c r="N375" s="41"/>
      <c r="O375" s="41"/>
      <c r="P375" s="41"/>
      <c r="Q375" s="68"/>
    </row>
    <row r="376" spans="1:17" s="3" customFormat="1">
      <c r="A376" s="45"/>
      <c r="B376" s="41"/>
      <c r="C376" s="41"/>
      <c r="D376" s="41"/>
      <c r="E376" s="41"/>
      <c r="F376" s="41"/>
      <c r="G376" s="41"/>
      <c r="H376" s="41"/>
      <c r="I376" s="41"/>
      <c r="J376" s="41"/>
      <c r="K376" s="41"/>
      <c r="L376" s="41"/>
      <c r="M376" s="41"/>
      <c r="N376" s="41"/>
      <c r="O376" s="41"/>
      <c r="P376" s="41"/>
      <c r="Q376" s="68"/>
    </row>
    <row r="377" spans="1:17" s="3" customFormat="1">
      <c r="A377" s="45"/>
      <c r="B377" s="41"/>
      <c r="C377" s="41"/>
      <c r="D377" s="41"/>
      <c r="E377" s="41"/>
      <c r="F377" s="41"/>
      <c r="G377" s="41"/>
      <c r="H377" s="41"/>
      <c r="I377" s="41"/>
      <c r="J377" s="41"/>
      <c r="K377" s="41"/>
      <c r="L377" s="41"/>
      <c r="M377" s="41"/>
      <c r="N377" s="41"/>
      <c r="O377" s="41"/>
      <c r="P377" s="41"/>
      <c r="Q377" s="68"/>
    </row>
    <row r="378" spans="1:17" s="3" customFormat="1">
      <c r="A378" s="45"/>
      <c r="B378" s="41"/>
      <c r="C378" s="41"/>
      <c r="D378" s="41"/>
      <c r="E378" s="41"/>
      <c r="F378" s="41"/>
      <c r="G378" s="41"/>
      <c r="H378" s="41"/>
      <c r="I378" s="41"/>
      <c r="J378" s="41"/>
      <c r="K378" s="41"/>
      <c r="L378" s="41"/>
      <c r="M378" s="41"/>
      <c r="N378" s="41"/>
      <c r="O378" s="41"/>
      <c r="P378" s="41"/>
      <c r="Q378" s="68"/>
    </row>
    <row r="379" spans="1:17" s="3" customFormat="1">
      <c r="A379" s="45"/>
      <c r="B379" s="41"/>
      <c r="C379" s="41"/>
      <c r="D379" s="41"/>
      <c r="E379" s="41"/>
      <c r="F379" s="41"/>
      <c r="G379" s="41"/>
      <c r="H379" s="41"/>
      <c r="I379" s="41"/>
      <c r="J379" s="41"/>
      <c r="K379" s="41"/>
      <c r="L379" s="41"/>
      <c r="M379" s="41"/>
      <c r="N379" s="41"/>
      <c r="O379" s="41"/>
      <c r="P379" s="41"/>
      <c r="Q379" s="68"/>
    </row>
    <row r="380" spans="1:17" s="3" customFormat="1">
      <c r="A380" s="45"/>
      <c r="B380" s="41"/>
      <c r="C380" s="41"/>
      <c r="D380" s="41"/>
      <c r="E380" s="41"/>
      <c r="F380" s="41"/>
      <c r="G380" s="41"/>
      <c r="H380" s="41"/>
      <c r="I380" s="41"/>
      <c r="J380" s="41"/>
      <c r="K380" s="41"/>
      <c r="L380" s="41"/>
      <c r="M380" s="41"/>
      <c r="N380" s="41"/>
      <c r="O380" s="41"/>
      <c r="P380" s="41"/>
      <c r="Q380" s="68"/>
    </row>
    <row r="381" spans="1:17" s="3" customFormat="1">
      <c r="A381" s="45"/>
      <c r="B381" s="41"/>
      <c r="C381" s="41"/>
      <c r="D381" s="41"/>
      <c r="E381" s="41"/>
      <c r="F381" s="41"/>
      <c r="G381" s="41"/>
      <c r="H381" s="41"/>
      <c r="I381" s="41"/>
      <c r="J381" s="41"/>
      <c r="K381" s="41"/>
      <c r="L381" s="41"/>
      <c r="M381" s="41"/>
      <c r="N381" s="41"/>
      <c r="O381" s="41"/>
      <c r="P381" s="41"/>
      <c r="Q381" s="68"/>
    </row>
    <row r="382" spans="1:17" s="3" customFormat="1">
      <c r="A382" s="45"/>
      <c r="B382" s="41"/>
      <c r="C382" s="41"/>
      <c r="D382" s="41"/>
      <c r="E382" s="41"/>
      <c r="F382" s="41"/>
      <c r="G382" s="41"/>
      <c r="H382" s="41"/>
      <c r="I382" s="41"/>
      <c r="J382" s="41"/>
      <c r="K382" s="41"/>
      <c r="L382" s="41"/>
      <c r="M382" s="41"/>
      <c r="N382" s="41"/>
      <c r="O382" s="41"/>
      <c r="P382" s="41"/>
      <c r="Q382" s="68"/>
    </row>
    <row r="383" spans="1:17" s="3" customFormat="1">
      <c r="A383" s="45"/>
      <c r="B383" s="41"/>
      <c r="C383" s="41"/>
      <c r="D383" s="41"/>
      <c r="E383" s="41"/>
      <c r="F383" s="41"/>
      <c r="G383" s="41"/>
      <c r="H383" s="41"/>
      <c r="I383" s="41"/>
      <c r="J383" s="41"/>
      <c r="K383" s="41"/>
      <c r="L383" s="41"/>
      <c r="M383" s="41"/>
      <c r="N383" s="41"/>
      <c r="O383" s="41"/>
      <c r="P383" s="41"/>
      <c r="Q383" s="68"/>
    </row>
    <row r="384" spans="1:17" s="3" customFormat="1">
      <c r="A384" s="45"/>
      <c r="B384" s="41"/>
      <c r="C384" s="41"/>
      <c r="D384" s="41"/>
      <c r="E384" s="41"/>
      <c r="F384" s="41"/>
      <c r="G384" s="41"/>
      <c r="H384" s="41"/>
      <c r="I384" s="41"/>
      <c r="J384" s="41"/>
      <c r="K384" s="41"/>
      <c r="L384" s="41"/>
      <c r="M384" s="41"/>
      <c r="N384" s="41"/>
      <c r="O384" s="41"/>
      <c r="P384" s="41"/>
      <c r="Q384" s="68"/>
    </row>
    <row r="385" spans="1:17" s="3" customFormat="1">
      <c r="A385" s="45"/>
      <c r="B385" s="41"/>
      <c r="C385" s="41"/>
      <c r="D385" s="41"/>
      <c r="E385" s="41"/>
      <c r="F385" s="41"/>
      <c r="G385" s="41"/>
      <c r="H385" s="41"/>
      <c r="I385" s="41"/>
      <c r="J385" s="41"/>
      <c r="K385" s="41"/>
      <c r="L385" s="41"/>
      <c r="M385" s="41"/>
      <c r="N385" s="41"/>
      <c r="O385" s="41"/>
      <c r="P385" s="41"/>
      <c r="Q385" s="68"/>
    </row>
    <row r="386" spans="1:17" s="3" customFormat="1">
      <c r="A386" s="45"/>
      <c r="B386" s="41"/>
      <c r="C386" s="41"/>
      <c r="D386" s="41"/>
      <c r="E386" s="41"/>
      <c r="F386" s="41"/>
      <c r="G386" s="41"/>
      <c r="H386" s="41"/>
      <c r="I386" s="41"/>
      <c r="J386" s="41"/>
      <c r="K386" s="41"/>
      <c r="L386" s="41"/>
      <c r="M386" s="41"/>
      <c r="N386" s="41"/>
      <c r="O386" s="41"/>
      <c r="P386" s="41"/>
      <c r="Q386" s="68"/>
    </row>
    <row r="387" spans="1:17" s="3" customFormat="1">
      <c r="A387" s="45"/>
      <c r="B387" s="41"/>
      <c r="C387" s="41"/>
      <c r="D387" s="41"/>
      <c r="E387" s="41"/>
      <c r="F387" s="41"/>
      <c r="G387" s="41"/>
      <c r="H387" s="41"/>
      <c r="I387" s="41"/>
      <c r="J387" s="41"/>
      <c r="K387" s="41"/>
      <c r="L387" s="41"/>
      <c r="M387" s="41"/>
      <c r="N387" s="41"/>
      <c r="O387" s="41"/>
      <c r="P387" s="41"/>
      <c r="Q387" s="68"/>
    </row>
    <row r="388" spans="1:17" s="3" customFormat="1">
      <c r="A388" s="45"/>
      <c r="B388" s="41"/>
      <c r="C388" s="41"/>
      <c r="D388" s="41"/>
      <c r="E388" s="41"/>
      <c r="F388" s="41"/>
      <c r="G388" s="41"/>
      <c r="H388" s="41"/>
      <c r="I388" s="41"/>
      <c r="J388" s="41"/>
      <c r="K388" s="41"/>
      <c r="L388" s="41"/>
      <c r="M388" s="41"/>
      <c r="N388" s="41"/>
      <c r="O388" s="41"/>
      <c r="P388" s="41"/>
      <c r="Q388" s="68"/>
    </row>
    <row r="389" spans="1:17" s="3" customFormat="1">
      <c r="A389" s="45"/>
      <c r="B389" s="41"/>
      <c r="C389" s="41"/>
      <c r="D389" s="41"/>
      <c r="E389" s="41"/>
      <c r="F389" s="41"/>
      <c r="G389" s="41"/>
      <c r="H389" s="41"/>
      <c r="I389" s="41"/>
      <c r="J389" s="41"/>
      <c r="K389" s="41"/>
      <c r="L389" s="41"/>
      <c r="M389" s="41"/>
      <c r="N389" s="41"/>
      <c r="O389" s="41"/>
      <c r="P389" s="41"/>
      <c r="Q389" s="68"/>
    </row>
    <row r="390" spans="1:17" s="3" customFormat="1">
      <c r="A390" s="45"/>
      <c r="B390" s="41"/>
      <c r="C390" s="41"/>
      <c r="D390" s="41"/>
      <c r="E390" s="41"/>
      <c r="F390" s="41"/>
      <c r="G390" s="41"/>
      <c r="H390" s="41"/>
      <c r="I390" s="41"/>
      <c r="J390" s="41"/>
      <c r="K390" s="41"/>
      <c r="L390" s="41"/>
      <c r="M390" s="41"/>
      <c r="N390" s="41"/>
      <c r="O390" s="41"/>
      <c r="P390" s="41"/>
      <c r="Q390" s="68"/>
    </row>
    <row r="391" spans="1:17" s="3" customFormat="1">
      <c r="A391" s="45"/>
      <c r="B391" s="41"/>
      <c r="C391" s="41"/>
      <c r="D391" s="41"/>
      <c r="E391" s="41"/>
      <c r="F391" s="41"/>
      <c r="G391" s="41"/>
      <c r="H391" s="41"/>
      <c r="I391" s="41"/>
      <c r="J391" s="41"/>
      <c r="K391" s="41"/>
      <c r="L391" s="41"/>
      <c r="M391" s="41"/>
      <c r="N391" s="41"/>
      <c r="O391" s="41"/>
      <c r="P391" s="41"/>
      <c r="Q391" s="68"/>
    </row>
    <row r="392" spans="1:17" s="3" customFormat="1">
      <c r="A392" s="45"/>
      <c r="B392" s="41"/>
      <c r="C392" s="41"/>
      <c r="D392" s="41"/>
      <c r="E392" s="41"/>
      <c r="F392" s="41"/>
      <c r="G392" s="41"/>
      <c r="H392" s="41"/>
      <c r="I392" s="41"/>
      <c r="J392" s="41"/>
      <c r="K392" s="41"/>
      <c r="L392" s="41"/>
      <c r="M392" s="41"/>
      <c r="N392" s="41"/>
      <c r="O392" s="41"/>
      <c r="P392" s="41"/>
      <c r="Q392" s="68"/>
    </row>
    <row r="393" spans="1:17" s="3" customFormat="1">
      <c r="A393" s="45"/>
      <c r="B393" s="41"/>
      <c r="C393" s="41"/>
      <c r="D393" s="41"/>
      <c r="E393" s="41"/>
      <c r="F393" s="41"/>
      <c r="G393" s="41"/>
      <c r="H393" s="41"/>
      <c r="I393" s="41"/>
      <c r="J393" s="41"/>
      <c r="K393" s="41"/>
      <c r="L393" s="41"/>
      <c r="M393" s="41"/>
      <c r="N393" s="41"/>
      <c r="O393" s="41"/>
      <c r="P393" s="41"/>
      <c r="Q393" s="68"/>
    </row>
    <row r="394" spans="1:17" s="3" customFormat="1">
      <c r="A394" s="45"/>
      <c r="B394" s="41"/>
      <c r="C394" s="41"/>
      <c r="D394" s="41"/>
      <c r="E394" s="41"/>
      <c r="F394" s="41"/>
      <c r="G394" s="41"/>
      <c r="H394" s="41"/>
      <c r="I394" s="41"/>
      <c r="J394" s="41"/>
      <c r="K394" s="41"/>
      <c r="L394" s="41"/>
      <c r="M394" s="41"/>
      <c r="N394" s="41"/>
      <c r="O394" s="41"/>
      <c r="P394" s="41"/>
      <c r="Q394" s="68"/>
    </row>
    <row r="395" spans="1:17" s="3" customFormat="1">
      <c r="A395" s="45"/>
      <c r="B395" s="41"/>
      <c r="C395" s="41"/>
      <c r="D395" s="41"/>
      <c r="E395" s="41"/>
      <c r="F395" s="41"/>
      <c r="G395" s="41"/>
      <c r="H395" s="41"/>
      <c r="I395" s="41"/>
      <c r="J395" s="41"/>
      <c r="K395" s="41"/>
      <c r="L395" s="41"/>
      <c r="M395" s="41"/>
      <c r="N395" s="41"/>
      <c r="O395" s="41"/>
      <c r="P395" s="41"/>
      <c r="Q395" s="68"/>
    </row>
    <row r="396" spans="1:17" s="3" customFormat="1">
      <c r="A396" s="45"/>
      <c r="B396" s="41"/>
      <c r="C396" s="41"/>
      <c r="D396" s="41"/>
      <c r="E396" s="41"/>
      <c r="F396" s="41"/>
      <c r="G396" s="41"/>
      <c r="H396" s="41"/>
      <c r="I396" s="41"/>
      <c r="J396" s="41"/>
      <c r="K396" s="41"/>
      <c r="L396" s="41"/>
      <c r="M396" s="41"/>
      <c r="N396" s="41"/>
      <c r="O396" s="41"/>
      <c r="P396" s="41"/>
      <c r="Q396" s="68"/>
    </row>
    <row r="397" spans="1:17" s="3" customFormat="1">
      <c r="A397" s="45"/>
      <c r="B397" s="41"/>
      <c r="C397" s="41"/>
      <c r="D397" s="41"/>
      <c r="E397" s="41"/>
      <c r="F397" s="41"/>
      <c r="G397" s="41"/>
      <c r="H397" s="41"/>
      <c r="I397" s="41"/>
      <c r="J397" s="41"/>
      <c r="K397" s="41"/>
      <c r="L397" s="41"/>
      <c r="M397" s="41"/>
      <c r="N397" s="41"/>
      <c r="O397" s="41"/>
      <c r="P397" s="41"/>
      <c r="Q397" s="68"/>
    </row>
    <row r="398" spans="1:17" s="3" customFormat="1">
      <c r="A398" s="45"/>
      <c r="B398" s="41"/>
      <c r="C398" s="41"/>
      <c r="D398" s="41"/>
      <c r="E398" s="41"/>
      <c r="F398" s="41"/>
      <c r="G398" s="41"/>
      <c r="H398" s="41"/>
      <c r="I398" s="41"/>
      <c r="J398" s="41"/>
      <c r="K398" s="41"/>
      <c r="L398" s="41"/>
      <c r="M398" s="41"/>
      <c r="N398" s="41"/>
      <c r="O398" s="41"/>
      <c r="P398" s="41"/>
      <c r="Q398" s="68"/>
    </row>
    <row r="399" spans="1:17" s="3" customFormat="1">
      <c r="A399" s="45"/>
      <c r="B399" s="41"/>
      <c r="C399" s="41"/>
      <c r="D399" s="41"/>
      <c r="E399" s="41"/>
      <c r="F399" s="41"/>
      <c r="G399" s="41"/>
      <c r="H399" s="41"/>
      <c r="I399" s="41"/>
      <c r="J399" s="41"/>
      <c r="K399" s="41"/>
      <c r="L399" s="41"/>
      <c r="M399" s="41"/>
      <c r="N399" s="41"/>
      <c r="O399" s="41"/>
      <c r="P399" s="41"/>
      <c r="Q399" s="68"/>
    </row>
    <row r="400" spans="1:17" s="3" customFormat="1">
      <c r="A400" s="45"/>
      <c r="B400" s="41"/>
      <c r="C400" s="41"/>
      <c r="D400" s="41"/>
      <c r="E400" s="41"/>
      <c r="F400" s="41"/>
      <c r="G400" s="41"/>
      <c r="H400" s="41"/>
      <c r="I400" s="41"/>
      <c r="J400" s="41"/>
      <c r="K400" s="41"/>
      <c r="L400" s="41"/>
      <c r="M400" s="41"/>
      <c r="N400" s="41"/>
      <c r="O400" s="41"/>
      <c r="P400" s="41"/>
      <c r="Q400" s="68"/>
    </row>
    <row r="401" spans="1:17" s="3" customFormat="1">
      <c r="A401" s="45"/>
      <c r="B401" s="41"/>
      <c r="C401" s="41"/>
      <c r="D401" s="41"/>
      <c r="E401" s="41"/>
      <c r="F401" s="41"/>
      <c r="G401" s="41"/>
      <c r="H401" s="41"/>
      <c r="I401" s="41"/>
      <c r="J401" s="41"/>
      <c r="K401" s="41"/>
      <c r="L401" s="41"/>
      <c r="M401" s="41"/>
      <c r="N401" s="41"/>
      <c r="O401" s="41"/>
      <c r="P401" s="41"/>
      <c r="Q401" s="68"/>
    </row>
    <row r="402" spans="1:17" s="3" customFormat="1">
      <c r="A402" s="45"/>
      <c r="B402" s="41"/>
      <c r="C402" s="41"/>
      <c r="D402" s="41"/>
      <c r="E402" s="41"/>
      <c r="F402" s="41"/>
      <c r="G402" s="41"/>
      <c r="H402" s="41"/>
      <c r="I402" s="41"/>
      <c r="J402" s="41"/>
      <c r="K402" s="41"/>
      <c r="L402" s="41"/>
      <c r="M402" s="41"/>
      <c r="N402" s="41"/>
      <c r="O402" s="41"/>
      <c r="P402" s="41"/>
      <c r="Q402" s="68"/>
    </row>
    <row r="403" spans="1:17" s="3" customFormat="1">
      <c r="A403" s="45"/>
      <c r="B403" s="41"/>
      <c r="C403" s="41"/>
      <c r="D403" s="41"/>
      <c r="E403" s="41"/>
      <c r="F403" s="41"/>
      <c r="G403" s="41"/>
      <c r="H403" s="41"/>
      <c r="I403" s="41"/>
      <c r="J403" s="41"/>
      <c r="K403" s="41"/>
      <c r="L403" s="41"/>
      <c r="M403" s="41"/>
      <c r="N403" s="41"/>
      <c r="O403" s="41"/>
      <c r="P403" s="41"/>
      <c r="Q403" s="68"/>
    </row>
    <row r="404" spans="1:17" s="3" customFormat="1">
      <c r="A404" s="45"/>
      <c r="B404" s="41"/>
      <c r="C404" s="41"/>
      <c r="D404" s="41"/>
      <c r="E404" s="41"/>
      <c r="F404" s="41"/>
      <c r="G404" s="41"/>
      <c r="H404" s="41"/>
      <c r="I404" s="41"/>
      <c r="J404" s="41"/>
      <c r="K404" s="41"/>
      <c r="L404" s="41"/>
      <c r="M404" s="41"/>
      <c r="N404" s="41"/>
      <c r="O404" s="41"/>
      <c r="P404" s="41"/>
      <c r="Q404" s="68"/>
    </row>
    <row r="405" spans="1:17" s="3" customFormat="1">
      <c r="A405" s="45"/>
      <c r="B405" s="41"/>
      <c r="C405" s="41"/>
      <c r="D405" s="41"/>
      <c r="E405" s="41"/>
      <c r="F405" s="41"/>
      <c r="G405" s="41"/>
      <c r="H405" s="41"/>
      <c r="I405" s="41"/>
      <c r="J405" s="41"/>
      <c r="K405" s="41"/>
      <c r="L405" s="41"/>
      <c r="M405" s="41"/>
      <c r="N405" s="41"/>
      <c r="O405" s="41"/>
      <c r="P405" s="41"/>
      <c r="Q405" s="68"/>
    </row>
    <row r="406" spans="1:17" s="3" customFormat="1">
      <c r="A406" s="45"/>
      <c r="B406" s="41"/>
      <c r="C406" s="41"/>
      <c r="D406" s="41"/>
      <c r="E406" s="41"/>
      <c r="F406" s="41"/>
      <c r="G406" s="41"/>
      <c r="H406" s="41"/>
      <c r="I406" s="41"/>
      <c r="J406" s="41"/>
      <c r="K406" s="41"/>
      <c r="L406" s="41"/>
      <c r="M406" s="41"/>
      <c r="N406" s="41"/>
      <c r="O406" s="41"/>
      <c r="P406" s="41"/>
      <c r="Q406" s="68"/>
    </row>
    <row r="407" spans="1:17" s="3" customFormat="1">
      <c r="A407" s="45"/>
      <c r="B407" s="41"/>
      <c r="C407" s="41"/>
      <c r="D407" s="41"/>
      <c r="E407" s="41"/>
      <c r="F407" s="41"/>
      <c r="G407" s="41"/>
      <c r="H407" s="41"/>
      <c r="I407" s="41"/>
      <c r="J407" s="41"/>
      <c r="K407" s="41"/>
      <c r="L407" s="41"/>
      <c r="M407" s="41"/>
      <c r="N407" s="41"/>
      <c r="O407" s="41"/>
      <c r="P407" s="41"/>
      <c r="Q407" s="68"/>
    </row>
    <row r="408" spans="1:17" s="3" customFormat="1">
      <c r="A408" s="45"/>
      <c r="B408" s="41"/>
      <c r="C408" s="41"/>
      <c r="D408" s="41"/>
      <c r="E408" s="41"/>
      <c r="F408" s="41"/>
      <c r="G408" s="41"/>
      <c r="H408" s="41"/>
      <c r="I408" s="41"/>
      <c r="J408" s="41"/>
      <c r="K408" s="41"/>
      <c r="L408" s="41"/>
      <c r="M408" s="41"/>
      <c r="N408" s="41"/>
      <c r="O408" s="41"/>
      <c r="P408" s="41"/>
      <c r="Q408" s="68"/>
    </row>
    <row r="409" spans="1:17" s="3" customFormat="1">
      <c r="A409" s="45"/>
      <c r="B409" s="41"/>
      <c r="C409" s="41"/>
      <c r="D409" s="41"/>
      <c r="E409" s="41"/>
      <c r="F409" s="41"/>
      <c r="G409" s="41"/>
      <c r="H409" s="41"/>
      <c r="I409" s="41"/>
      <c r="J409" s="41"/>
      <c r="K409" s="41"/>
      <c r="L409" s="41"/>
      <c r="M409" s="41"/>
      <c r="N409" s="41"/>
      <c r="O409" s="41"/>
      <c r="P409" s="41"/>
      <c r="Q409" s="68"/>
    </row>
    <row r="410" spans="1:17" s="3" customFormat="1">
      <c r="A410" s="45"/>
      <c r="B410" s="41"/>
      <c r="C410" s="41"/>
      <c r="D410" s="41"/>
      <c r="E410" s="41"/>
      <c r="F410" s="41"/>
      <c r="G410" s="41"/>
      <c r="H410" s="41"/>
      <c r="I410" s="41"/>
      <c r="J410" s="41"/>
      <c r="K410" s="41"/>
      <c r="L410" s="41"/>
      <c r="M410" s="41"/>
      <c r="N410" s="41"/>
      <c r="O410" s="41"/>
      <c r="P410" s="41"/>
      <c r="Q410" s="68"/>
    </row>
    <row r="411" spans="1:17" s="3" customFormat="1">
      <c r="A411" s="45"/>
      <c r="B411" s="41"/>
      <c r="C411" s="41"/>
      <c r="D411" s="41"/>
      <c r="E411" s="41"/>
      <c r="F411" s="41"/>
      <c r="G411" s="41"/>
      <c r="H411" s="41"/>
      <c r="I411" s="41"/>
      <c r="J411" s="41"/>
      <c r="K411" s="41"/>
      <c r="L411" s="41"/>
      <c r="M411" s="41"/>
      <c r="N411" s="41"/>
      <c r="O411" s="41"/>
      <c r="P411" s="41"/>
      <c r="Q411" s="68"/>
    </row>
    <row r="412" spans="1:17" s="3" customFormat="1">
      <c r="A412" s="45"/>
      <c r="B412" s="41"/>
      <c r="C412" s="41"/>
      <c r="D412" s="41"/>
      <c r="E412" s="41"/>
      <c r="F412" s="41"/>
      <c r="G412" s="41"/>
      <c r="H412" s="41"/>
      <c r="I412" s="41"/>
      <c r="J412" s="41"/>
      <c r="K412" s="41"/>
      <c r="L412" s="41"/>
      <c r="M412" s="41"/>
      <c r="N412" s="41"/>
      <c r="O412" s="41"/>
      <c r="P412" s="41"/>
      <c r="Q412" s="68"/>
    </row>
    <row r="413" spans="1:17" s="3" customFormat="1">
      <c r="A413" s="45"/>
      <c r="B413" s="41"/>
      <c r="C413" s="41"/>
      <c r="D413" s="41"/>
      <c r="E413" s="41"/>
      <c r="F413" s="41"/>
      <c r="G413" s="41"/>
      <c r="H413" s="41"/>
      <c r="I413" s="41"/>
      <c r="J413" s="41"/>
      <c r="K413" s="41"/>
      <c r="L413" s="41"/>
      <c r="M413" s="41"/>
      <c r="N413" s="41"/>
      <c r="O413" s="41"/>
      <c r="P413" s="41"/>
      <c r="Q413" s="68"/>
    </row>
    <row r="414" spans="1:17" s="3" customFormat="1">
      <c r="A414" s="45"/>
      <c r="B414" s="41"/>
      <c r="C414" s="41"/>
      <c r="D414" s="41"/>
      <c r="E414" s="41"/>
      <c r="F414" s="41"/>
      <c r="G414" s="41"/>
      <c r="H414" s="41"/>
      <c r="I414" s="41"/>
      <c r="J414" s="41"/>
      <c r="K414" s="41"/>
      <c r="L414" s="41"/>
      <c r="M414" s="41"/>
      <c r="N414" s="41"/>
      <c r="O414" s="41"/>
      <c r="P414" s="41"/>
      <c r="Q414" s="68"/>
    </row>
    <row r="415" spans="1:17" s="3" customFormat="1">
      <c r="A415" s="45"/>
      <c r="B415" s="41"/>
      <c r="C415" s="41"/>
      <c r="D415" s="41"/>
      <c r="E415" s="41"/>
      <c r="F415" s="41"/>
      <c r="G415" s="41"/>
      <c r="H415" s="41"/>
      <c r="I415" s="41"/>
      <c r="J415" s="41"/>
      <c r="K415" s="41"/>
      <c r="L415" s="41"/>
      <c r="M415" s="41"/>
      <c r="N415" s="41"/>
      <c r="O415" s="41"/>
      <c r="P415" s="41"/>
      <c r="Q415" s="68"/>
    </row>
    <row r="416" spans="1:17" s="3" customFormat="1">
      <c r="A416" s="45"/>
      <c r="B416" s="41"/>
      <c r="C416" s="41"/>
      <c r="D416" s="41"/>
      <c r="E416" s="41"/>
      <c r="F416" s="41"/>
      <c r="G416" s="41"/>
      <c r="H416" s="41"/>
      <c r="I416" s="41"/>
      <c r="J416" s="41"/>
      <c r="K416" s="41"/>
      <c r="L416" s="41"/>
      <c r="M416" s="41"/>
      <c r="N416" s="41"/>
      <c r="O416" s="41"/>
      <c r="P416" s="41"/>
      <c r="Q416" s="68"/>
    </row>
    <row r="417" spans="1:17" s="3" customFormat="1">
      <c r="A417" s="45"/>
      <c r="B417" s="41"/>
      <c r="C417" s="41"/>
      <c r="D417" s="41"/>
      <c r="E417" s="41"/>
      <c r="F417" s="41"/>
      <c r="G417" s="41"/>
      <c r="H417" s="41"/>
      <c r="I417" s="41"/>
      <c r="J417" s="41"/>
      <c r="K417" s="41"/>
      <c r="L417" s="41"/>
      <c r="M417" s="41"/>
      <c r="N417" s="41"/>
      <c r="O417" s="41"/>
      <c r="P417" s="41"/>
      <c r="Q417" s="68"/>
    </row>
    <row r="418" spans="1:17" s="3" customFormat="1">
      <c r="A418" s="45"/>
      <c r="B418" s="41"/>
      <c r="C418" s="41"/>
      <c r="D418" s="41"/>
      <c r="E418" s="41"/>
      <c r="F418" s="41"/>
      <c r="G418" s="41"/>
      <c r="H418" s="41"/>
      <c r="I418" s="41"/>
      <c r="J418" s="41"/>
      <c r="K418" s="41"/>
      <c r="L418" s="41"/>
      <c r="M418" s="41"/>
      <c r="N418" s="41"/>
      <c r="O418" s="41"/>
      <c r="P418" s="41"/>
      <c r="Q418" s="68"/>
    </row>
    <row r="419" spans="1:17" s="3" customFormat="1">
      <c r="A419" s="45"/>
      <c r="B419" s="41"/>
      <c r="C419" s="41"/>
      <c r="D419" s="41"/>
      <c r="E419" s="41"/>
      <c r="F419" s="41"/>
      <c r="G419" s="41"/>
      <c r="H419" s="41"/>
      <c r="I419" s="41"/>
      <c r="J419" s="41"/>
      <c r="K419" s="41"/>
      <c r="L419" s="41"/>
      <c r="M419" s="41"/>
      <c r="N419" s="41"/>
      <c r="O419" s="41"/>
      <c r="P419" s="41"/>
      <c r="Q419" s="68"/>
    </row>
    <row r="420" spans="1:17" s="3" customFormat="1">
      <c r="A420" s="45"/>
      <c r="B420" s="41"/>
      <c r="C420" s="41"/>
      <c r="D420" s="41"/>
      <c r="E420" s="41"/>
      <c r="F420" s="41"/>
      <c r="G420" s="41"/>
      <c r="H420" s="41"/>
      <c r="I420" s="41"/>
      <c r="J420" s="41"/>
      <c r="K420" s="41"/>
      <c r="L420" s="41"/>
      <c r="M420" s="41"/>
      <c r="N420" s="41"/>
      <c r="O420" s="41"/>
      <c r="P420" s="41"/>
      <c r="Q420" s="68"/>
    </row>
    <row r="421" spans="1:17" s="3" customFormat="1">
      <c r="A421" s="45"/>
      <c r="B421" s="41"/>
      <c r="C421" s="41"/>
      <c r="D421" s="41"/>
      <c r="E421" s="41"/>
      <c r="F421" s="41"/>
      <c r="G421" s="41"/>
      <c r="H421" s="41"/>
      <c r="I421" s="41"/>
      <c r="J421" s="41"/>
      <c r="K421" s="41"/>
      <c r="L421" s="41"/>
      <c r="M421" s="41"/>
      <c r="N421" s="41"/>
      <c r="O421" s="41"/>
      <c r="P421" s="41"/>
      <c r="Q421" s="68"/>
    </row>
    <row r="422" spans="1:17" s="3" customFormat="1">
      <c r="A422" s="45"/>
      <c r="B422" s="41"/>
      <c r="C422" s="41"/>
      <c r="D422" s="41"/>
      <c r="E422" s="41"/>
      <c r="F422" s="41"/>
      <c r="G422" s="41"/>
      <c r="H422" s="41"/>
      <c r="I422" s="41"/>
      <c r="J422" s="41"/>
      <c r="K422" s="41"/>
      <c r="L422" s="41"/>
      <c r="M422" s="41"/>
      <c r="N422" s="41"/>
      <c r="O422" s="41"/>
      <c r="P422" s="41"/>
      <c r="Q422" s="68"/>
    </row>
    <row r="423" spans="1:17" s="3" customFormat="1">
      <c r="A423" s="45"/>
      <c r="B423" s="41"/>
      <c r="C423" s="41"/>
      <c r="D423" s="41"/>
      <c r="E423" s="41"/>
      <c r="F423" s="41"/>
      <c r="G423" s="41"/>
      <c r="H423" s="41"/>
      <c r="I423" s="41"/>
      <c r="J423" s="41"/>
      <c r="K423" s="41"/>
      <c r="L423" s="41"/>
      <c r="M423" s="41"/>
      <c r="N423" s="41"/>
      <c r="O423" s="41"/>
      <c r="P423" s="41"/>
      <c r="Q423" s="68"/>
    </row>
    <row r="424" spans="1:17" s="3" customFormat="1">
      <c r="A424" s="45"/>
      <c r="B424" s="41"/>
      <c r="C424" s="41"/>
      <c r="D424" s="41"/>
      <c r="E424" s="41"/>
      <c r="F424" s="41"/>
      <c r="G424" s="41"/>
      <c r="H424" s="41"/>
      <c r="I424" s="41"/>
      <c r="J424" s="41"/>
      <c r="K424" s="41"/>
      <c r="L424" s="41"/>
      <c r="M424" s="41"/>
      <c r="N424" s="41"/>
      <c r="O424" s="41"/>
      <c r="P424" s="41"/>
      <c r="Q424" s="68"/>
    </row>
    <row r="425" spans="1:17" s="3" customFormat="1">
      <c r="A425" s="45"/>
      <c r="B425" s="41"/>
      <c r="C425" s="41"/>
      <c r="D425" s="41"/>
      <c r="E425" s="41"/>
      <c r="F425" s="41"/>
      <c r="G425" s="41"/>
      <c r="H425" s="41"/>
      <c r="I425" s="41"/>
      <c r="J425" s="41"/>
      <c r="K425" s="41"/>
      <c r="L425" s="41"/>
      <c r="M425" s="41"/>
      <c r="N425" s="41"/>
      <c r="O425" s="41"/>
      <c r="P425" s="41"/>
      <c r="Q425" s="68"/>
    </row>
    <row r="426" spans="1:17" s="3" customFormat="1">
      <c r="A426" s="45"/>
      <c r="B426" s="41"/>
      <c r="C426" s="41"/>
      <c r="D426" s="41"/>
      <c r="E426" s="41"/>
      <c r="F426" s="41"/>
      <c r="G426" s="41"/>
      <c r="H426" s="41"/>
      <c r="I426" s="41"/>
      <c r="J426" s="41"/>
      <c r="K426" s="41"/>
      <c r="L426" s="41"/>
      <c r="M426" s="41"/>
      <c r="N426" s="41"/>
      <c r="O426" s="41"/>
      <c r="P426" s="41"/>
      <c r="Q426" s="68"/>
    </row>
    <row r="427" spans="1:17" s="3" customFormat="1">
      <c r="A427" s="45"/>
      <c r="B427" s="41"/>
      <c r="C427" s="41"/>
      <c r="D427" s="41"/>
      <c r="E427" s="41"/>
      <c r="F427" s="41"/>
      <c r="G427" s="41"/>
      <c r="H427" s="41"/>
      <c r="I427" s="41"/>
      <c r="J427" s="41"/>
      <c r="K427" s="41"/>
      <c r="L427" s="41"/>
      <c r="M427" s="41"/>
      <c r="N427" s="41"/>
      <c r="O427" s="41"/>
      <c r="P427" s="41"/>
      <c r="Q427" s="68"/>
    </row>
    <row r="428" spans="1:17" s="3" customFormat="1">
      <c r="A428" s="45"/>
      <c r="B428" s="41"/>
      <c r="C428" s="41"/>
      <c r="D428" s="41"/>
      <c r="E428" s="41"/>
      <c r="F428" s="41"/>
      <c r="G428" s="41"/>
      <c r="H428" s="41"/>
      <c r="I428" s="41"/>
      <c r="J428" s="41"/>
      <c r="K428" s="41"/>
      <c r="L428" s="41"/>
      <c r="M428" s="41"/>
      <c r="N428" s="41"/>
      <c r="O428" s="41"/>
      <c r="P428" s="41"/>
      <c r="Q428" s="68"/>
    </row>
    <row r="429" spans="1:17" s="3" customFormat="1">
      <c r="A429" s="45"/>
      <c r="B429" s="41"/>
      <c r="C429" s="41"/>
      <c r="D429" s="41"/>
      <c r="E429" s="41"/>
      <c r="F429" s="41"/>
      <c r="G429" s="41"/>
      <c r="H429" s="41"/>
      <c r="I429" s="41"/>
      <c r="J429" s="41"/>
      <c r="K429" s="41"/>
      <c r="L429" s="41"/>
      <c r="M429" s="41"/>
      <c r="N429" s="41"/>
      <c r="O429" s="41"/>
      <c r="P429" s="41"/>
      <c r="Q429" s="68"/>
    </row>
    <row r="430" spans="1:17" s="3" customFormat="1">
      <c r="A430" s="45"/>
      <c r="B430" s="41"/>
      <c r="C430" s="41"/>
      <c r="D430" s="41"/>
      <c r="E430" s="41"/>
      <c r="F430" s="41"/>
      <c r="G430" s="41"/>
      <c r="H430" s="41"/>
      <c r="I430" s="41"/>
      <c r="J430" s="41"/>
      <c r="K430" s="41"/>
      <c r="L430" s="41"/>
      <c r="M430" s="41"/>
      <c r="N430" s="41"/>
      <c r="O430" s="41"/>
      <c r="P430" s="41"/>
      <c r="Q430" s="68"/>
    </row>
    <row r="431" spans="1:17" s="3" customFormat="1">
      <c r="A431" s="45"/>
      <c r="B431" s="41"/>
      <c r="C431" s="41"/>
      <c r="D431" s="41"/>
      <c r="E431" s="41"/>
      <c r="F431" s="41"/>
      <c r="G431" s="41"/>
      <c r="H431" s="41"/>
      <c r="I431" s="41"/>
      <c r="J431" s="41"/>
      <c r="K431" s="41"/>
      <c r="L431" s="41"/>
      <c r="M431" s="41"/>
      <c r="N431" s="41"/>
      <c r="O431" s="41"/>
      <c r="P431" s="41"/>
      <c r="Q431" s="68"/>
    </row>
    <row r="432" spans="1:17" s="3" customFormat="1">
      <c r="A432" s="45"/>
      <c r="B432" s="41"/>
      <c r="C432" s="41"/>
      <c r="D432" s="41"/>
      <c r="E432" s="41"/>
      <c r="F432" s="41"/>
      <c r="G432" s="41"/>
      <c r="H432" s="41"/>
      <c r="I432" s="41"/>
      <c r="J432" s="41"/>
      <c r="K432" s="41"/>
      <c r="L432" s="41"/>
      <c r="M432" s="41"/>
      <c r="N432" s="41"/>
      <c r="O432" s="41"/>
      <c r="P432" s="41"/>
      <c r="Q432" s="68"/>
    </row>
    <row r="433" spans="1:17" s="3" customFormat="1">
      <c r="A433" s="45"/>
      <c r="B433" s="41"/>
      <c r="C433" s="41"/>
      <c r="D433" s="41"/>
      <c r="E433" s="41"/>
      <c r="F433" s="41"/>
      <c r="G433" s="41"/>
      <c r="H433" s="41"/>
      <c r="I433" s="41"/>
      <c r="J433" s="41"/>
      <c r="K433" s="41"/>
      <c r="L433" s="41"/>
      <c r="M433" s="41"/>
      <c r="N433" s="41"/>
      <c r="O433" s="41"/>
      <c r="P433" s="41"/>
      <c r="Q433" s="68"/>
    </row>
    <row r="434" spans="1:17" s="3" customFormat="1">
      <c r="A434" s="45"/>
      <c r="B434" s="41"/>
      <c r="C434" s="41"/>
      <c r="D434" s="41"/>
      <c r="E434" s="41"/>
      <c r="F434" s="41"/>
      <c r="G434" s="41"/>
      <c r="H434" s="41"/>
      <c r="I434" s="41"/>
      <c r="J434" s="41"/>
      <c r="K434" s="41"/>
      <c r="L434" s="41"/>
      <c r="M434" s="41"/>
      <c r="N434" s="41"/>
      <c r="O434" s="41"/>
      <c r="P434" s="41"/>
      <c r="Q434" s="68"/>
    </row>
    <row r="435" spans="1:17">
      <c r="A435" s="10"/>
      <c r="B435" s="11"/>
      <c r="C435" s="11"/>
      <c r="D435" s="11"/>
      <c r="E435" s="11"/>
      <c r="F435" s="11"/>
      <c r="G435" s="11"/>
      <c r="H435" s="11"/>
      <c r="I435" s="11"/>
      <c r="J435" s="11"/>
      <c r="K435" s="11"/>
      <c r="L435" s="11"/>
      <c r="M435" s="11"/>
      <c r="N435" s="11"/>
      <c r="O435" s="11"/>
      <c r="P435" s="11"/>
    </row>
    <row r="436" spans="1:17">
      <c r="A436" s="10"/>
      <c r="B436" s="11"/>
      <c r="C436" s="11"/>
      <c r="D436" s="11"/>
      <c r="E436" s="11"/>
      <c r="F436" s="11"/>
      <c r="G436" s="11"/>
      <c r="H436" s="11"/>
      <c r="I436" s="11"/>
      <c r="J436" s="11"/>
      <c r="K436" s="11"/>
      <c r="L436" s="11"/>
      <c r="M436" s="11"/>
      <c r="N436" s="11"/>
      <c r="O436" s="11"/>
      <c r="P436" s="11"/>
    </row>
    <row r="437" spans="1:17">
      <c r="A437" s="10"/>
      <c r="B437" s="11"/>
      <c r="C437" s="11"/>
      <c r="D437" s="11"/>
      <c r="E437" s="11"/>
      <c r="F437" s="11"/>
      <c r="G437" s="11"/>
      <c r="H437" s="11"/>
      <c r="I437" s="11"/>
      <c r="J437" s="11"/>
      <c r="K437" s="11"/>
      <c r="L437" s="11"/>
      <c r="M437" s="11"/>
      <c r="N437" s="11"/>
      <c r="O437" s="11"/>
      <c r="P437" s="11"/>
    </row>
    <row r="438" spans="1:17">
      <c r="A438" s="10"/>
      <c r="B438" s="11"/>
      <c r="C438" s="11"/>
      <c r="D438" s="11"/>
      <c r="E438" s="11"/>
      <c r="F438" s="11"/>
      <c r="G438" s="11"/>
      <c r="H438" s="11"/>
      <c r="I438" s="11"/>
      <c r="J438" s="11"/>
      <c r="K438" s="11"/>
      <c r="L438" s="11"/>
      <c r="M438" s="11"/>
      <c r="N438" s="11"/>
      <c r="O438" s="11"/>
      <c r="P438" s="11"/>
    </row>
    <row r="439" spans="1:17">
      <c r="A439" s="10"/>
      <c r="B439" s="11"/>
      <c r="C439" s="11"/>
      <c r="D439" s="11"/>
      <c r="E439" s="11"/>
      <c r="F439" s="11"/>
      <c r="G439" s="11"/>
      <c r="H439" s="11"/>
      <c r="I439" s="11"/>
      <c r="J439" s="11"/>
      <c r="K439" s="11"/>
      <c r="L439" s="11"/>
      <c r="M439" s="11"/>
      <c r="N439" s="11"/>
      <c r="O439" s="11"/>
      <c r="P439" s="11"/>
    </row>
    <row r="440" spans="1:17">
      <c r="A440" s="10"/>
      <c r="B440" s="11"/>
      <c r="C440" s="11"/>
      <c r="D440" s="11"/>
      <c r="E440" s="11"/>
      <c r="F440" s="11"/>
      <c r="G440" s="11"/>
      <c r="H440" s="11"/>
      <c r="I440" s="11"/>
      <c r="J440" s="11"/>
      <c r="K440" s="11"/>
      <c r="L440" s="11"/>
      <c r="M440" s="11"/>
      <c r="N440" s="11"/>
      <c r="O440" s="11"/>
      <c r="P440" s="11"/>
    </row>
    <row r="441" spans="1:17">
      <c r="A441" s="10"/>
      <c r="B441" s="11"/>
      <c r="C441" s="11"/>
      <c r="D441" s="11"/>
      <c r="E441" s="11"/>
      <c r="F441" s="11"/>
      <c r="G441" s="11"/>
      <c r="H441" s="11"/>
      <c r="I441" s="11"/>
      <c r="J441" s="11"/>
      <c r="K441" s="11"/>
      <c r="L441" s="11"/>
      <c r="M441" s="11"/>
      <c r="N441" s="11"/>
      <c r="O441" s="11"/>
      <c r="P441" s="11"/>
    </row>
    <row r="442" spans="1:17">
      <c r="A442" s="10"/>
      <c r="B442" s="11"/>
      <c r="C442" s="11"/>
      <c r="D442" s="11"/>
      <c r="E442" s="11"/>
      <c r="F442" s="11"/>
      <c r="G442" s="11"/>
      <c r="H442" s="11"/>
      <c r="I442" s="11"/>
      <c r="J442" s="11"/>
      <c r="K442" s="11"/>
      <c r="L442" s="11"/>
      <c r="M442" s="11"/>
      <c r="N442" s="11"/>
      <c r="O442" s="11"/>
      <c r="P442" s="11"/>
    </row>
  </sheetData>
  <sheetProtection algorithmName="SHA-512" hashValue="o5q8ERLgKtoWDM1TDxkfxxdefNDOuwF8c+WdvRtam5cWTPqkoiKNFsDgYYwvGJhZ/nnyBMSKu51aJaiOgp8GhA==" saltValue="alePwOCKj1xTOcRVywyBCw==" spinCount="100000" sheet="1" selectLockedCells="1"/>
  <mergeCells count="111">
    <mergeCell ref="B7:P7"/>
    <mergeCell ref="B8:P8"/>
    <mergeCell ref="M36:P36"/>
    <mergeCell ref="D12:H12"/>
    <mergeCell ref="B15:D15"/>
    <mergeCell ref="G26:L26"/>
    <mergeCell ref="M26:P26"/>
    <mergeCell ref="B24:F24"/>
    <mergeCell ref="B22:P22"/>
    <mergeCell ref="B20:P20"/>
    <mergeCell ref="B17:P17"/>
    <mergeCell ref="D13:H13"/>
    <mergeCell ref="B26:F26"/>
    <mergeCell ref="G25:L25"/>
    <mergeCell ref="B12:C12"/>
    <mergeCell ref="B10:C10"/>
    <mergeCell ref="E15:F15"/>
    <mergeCell ref="H15:K15"/>
    <mergeCell ref="L15:M15"/>
    <mergeCell ref="O15:P15"/>
    <mergeCell ref="L16:M16"/>
    <mergeCell ref="O16:P16"/>
    <mergeCell ref="I12:K12"/>
    <mergeCell ref="O13:P13"/>
    <mergeCell ref="M38:P38"/>
    <mergeCell ref="B27:F27"/>
    <mergeCell ref="G36:I36"/>
    <mergeCell ref="J36:L36"/>
    <mergeCell ref="G37:I37"/>
    <mergeCell ref="G27:L27"/>
    <mergeCell ref="B28:F28"/>
    <mergeCell ref="G28:L28"/>
    <mergeCell ref="B34:P34"/>
    <mergeCell ref="M27:P27"/>
    <mergeCell ref="B30:P30"/>
    <mergeCell ref="B33:P33"/>
    <mergeCell ref="B35:P35"/>
    <mergeCell ref="B32:P32"/>
    <mergeCell ref="M28:P28"/>
    <mergeCell ref="B31:P31"/>
    <mergeCell ref="B37:F37"/>
    <mergeCell ref="B38:F38"/>
    <mergeCell ref="G38:I38"/>
    <mergeCell ref="J38:L38"/>
    <mergeCell ref="J37:L37"/>
    <mergeCell ref="M37:P37"/>
    <mergeCell ref="B36:F36"/>
    <mergeCell ref="K53:N53"/>
    <mergeCell ref="K54:N54"/>
    <mergeCell ref="M49:P49"/>
    <mergeCell ref="J47:L47"/>
    <mergeCell ref="B44:P44"/>
    <mergeCell ref="O52:P52"/>
    <mergeCell ref="G54:H54"/>
    <mergeCell ref="F1:P1"/>
    <mergeCell ref="F2:P2"/>
    <mergeCell ref="F6:P6"/>
    <mergeCell ref="B19:P19"/>
    <mergeCell ref="B21:P21"/>
    <mergeCell ref="B23:F23"/>
    <mergeCell ref="M23:P23"/>
    <mergeCell ref="M25:P25"/>
    <mergeCell ref="G23:I23"/>
    <mergeCell ref="J23:L23"/>
    <mergeCell ref="D10:P10"/>
    <mergeCell ref="I13:K13"/>
    <mergeCell ref="L13:M13"/>
    <mergeCell ref="M24:P24"/>
    <mergeCell ref="L12:M12"/>
    <mergeCell ref="O12:P12"/>
    <mergeCell ref="B25:F25"/>
    <mergeCell ref="B41:P41"/>
    <mergeCell ref="G48:I48"/>
    <mergeCell ref="G47:I47"/>
    <mergeCell ref="B50:F50"/>
    <mergeCell ref="G50:I50"/>
    <mergeCell ref="J50:L50"/>
    <mergeCell ref="M50:P50"/>
    <mergeCell ref="B48:F48"/>
    <mergeCell ref="B49:F49"/>
    <mergeCell ref="G49:I49"/>
    <mergeCell ref="J49:L49"/>
    <mergeCell ref="B45:P45"/>
    <mergeCell ref="B43:P43"/>
    <mergeCell ref="B46:P46"/>
    <mergeCell ref="J48:K48"/>
    <mergeCell ref="B47:F47"/>
    <mergeCell ref="I57:J57"/>
    <mergeCell ref="K55:N55"/>
    <mergeCell ref="I56:J56"/>
    <mergeCell ref="M47:P47"/>
    <mergeCell ref="O53:P53"/>
    <mergeCell ref="O54:P54"/>
    <mergeCell ref="B53:F53"/>
    <mergeCell ref="G52:H52"/>
    <mergeCell ref="B52:F52"/>
    <mergeCell ref="I54:J54"/>
    <mergeCell ref="G55:H55"/>
    <mergeCell ref="I55:J55"/>
    <mergeCell ref="B54:F54"/>
    <mergeCell ref="B55:F55"/>
    <mergeCell ref="K52:N52"/>
    <mergeCell ref="I52:J52"/>
    <mergeCell ref="I53:J53"/>
    <mergeCell ref="F57:H57"/>
    <mergeCell ref="B56:F56"/>
    <mergeCell ref="G56:H56"/>
    <mergeCell ref="K56:N56"/>
    <mergeCell ref="O55:P55"/>
    <mergeCell ref="O56:P56"/>
    <mergeCell ref="G53:H53"/>
  </mergeCells>
  <phoneticPr fontId="0" type="noConversion"/>
  <dataValidations count="2">
    <dataValidation type="list" allowBlank="1" showInputMessage="1" showErrorMessage="1" sqref="O52:P52" xr:uid="{00000000-0002-0000-0000-000001000000}">
      <formula1>$O$52</formula1>
    </dataValidation>
    <dataValidation type="list" showInputMessage="1" showErrorMessage="1" sqref="O53:P56" xr:uid="{00000000-0002-0000-0000-000000000000}">
      <formula1>"Select One, For Profit, Not For Profit"</formula1>
    </dataValidation>
  </dataValidations>
  <printOptions horizontalCentered="1"/>
  <pageMargins left="0.25" right="0.25" top="0.25" bottom="0.5" header="0.3" footer="0.3"/>
  <pageSetup scale="82" orientation="portrait" r:id="rId1"/>
  <headerFooter>
    <oddHeader xml:space="preserve">&amp;R
</oddHeader>
    <oddFooter>&amp;L&amp;"Arial,Regular"HOME - HTF&amp;C&amp;"Arial,Regular"Page 1 of 30&amp;R&amp;"Arial,Regular"2025</oddFooter>
  </headerFooter>
  <ignoredErrors>
    <ignoredError sqref="A17:A58 A61:A62 A65:A129"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S44"/>
  <sheetViews>
    <sheetView showGridLines="0" zoomScaleNormal="100" workbookViewId="0">
      <selection activeCell="B36" sqref="B36:E36"/>
    </sheetView>
  </sheetViews>
  <sheetFormatPr defaultColWidth="8.85546875" defaultRowHeight="12.75"/>
  <cols>
    <col min="1" max="1" width="4.7109375" style="244" customWidth="1"/>
    <col min="2" max="9" width="4.7109375" style="51" customWidth="1"/>
    <col min="10" max="16" width="7.140625" style="51" customWidth="1"/>
    <col min="17" max="17" width="5.85546875" style="51" customWidth="1"/>
    <col min="18" max="18" width="20.7109375" style="51" customWidth="1"/>
    <col min="19" max="19" width="2" style="51" customWidth="1"/>
    <col min="20" max="71" width="8.85546875" style="48"/>
    <col min="72" max="16384" width="8.85546875" style="51"/>
  </cols>
  <sheetData>
    <row r="1" spans="1:19" ht="16.5" customHeight="1">
      <c r="A1" s="237" t="s">
        <v>74</v>
      </c>
      <c r="B1" s="572" t="s">
        <v>542</v>
      </c>
      <c r="C1" s="572"/>
      <c r="D1" s="572"/>
      <c r="E1" s="572"/>
      <c r="F1" s="572"/>
      <c r="G1" s="572"/>
      <c r="H1" s="572"/>
      <c r="I1" s="572"/>
      <c r="J1" s="572"/>
      <c r="K1" s="572"/>
      <c r="L1" s="572"/>
      <c r="M1" s="572"/>
      <c r="N1" s="572"/>
      <c r="O1" s="572"/>
      <c r="P1" s="572"/>
      <c r="Q1" s="572"/>
      <c r="R1" s="585"/>
      <c r="S1" s="48"/>
    </row>
    <row r="2" spans="1:19" ht="16.5" customHeight="1">
      <c r="A2" s="237"/>
      <c r="B2" s="47"/>
      <c r="C2" s="47"/>
      <c r="D2" s="47"/>
      <c r="E2" s="47"/>
      <c r="F2" s="47"/>
      <c r="G2" s="47"/>
      <c r="H2" s="47"/>
      <c r="I2" s="47"/>
      <c r="J2" s="47"/>
      <c r="K2" s="47"/>
      <c r="L2" s="47"/>
      <c r="M2" s="47"/>
      <c r="N2" s="47"/>
      <c r="O2" s="47"/>
      <c r="P2" s="47"/>
      <c r="Q2" s="48"/>
      <c r="S2" s="48"/>
    </row>
    <row r="3" spans="1:19" ht="16.5" customHeight="1">
      <c r="A3" s="237" t="s">
        <v>1</v>
      </c>
      <c r="B3" s="592" t="s">
        <v>607</v>
      </c>
      <c r="C3" s="592"/>
      <c r="D3" s="592"/>
      <c r="E3" s="592"/>
      <c r="F3" s="592"/>
      <c r="G3" s="592"/>
      <c r="H3" s="592"/>
      <c r="I3" s="592"/>
      <c r="J3" s="592"/>
      <c r="K3" s="592"/>
      <c r="L3" s="592"/>
      <c r="M3" s="592"/>
      <c r="N3" s="592"/>
      <c r="O3" s="592"/>
      <c r="P3" s="592"/>
      <c r="Q3" s="48"/>
      <c r="R3" s="50" t="s">
        <v>404</v>
      </c>
      <c r="S3" s="48"/>
    </row>
    <row r="4" spans="1:19" ht="16.5" customHeight="1">
      <c r="A4" s="237"/>
      <c r="B4" s="592" t="s">
        <v>649</v>
      </c>
      <c r="C4" s="592"/>
      <c r="D4" s="592"/>
      <c r="E4" s="592"/>
      <c r="F4" s="592"/>
      <c r="G4" s="592"/>
      <c r="H4" s="592"/>
      <c r="I4" s="592"/>
      <c r="J4" s="592"/>
      <c r="K4" s="592"/>
      <c r="L4" s="592"/>
      <c r="M4" s="592"/>
      <c r="N4" s="592"/>
      <c r="O4" s="592"/>
      <c r="P4" s="592"/>
      <c r="Q4" s="48"/>
      <c r="R4" s="48"/>
      <c r="S4" s="48"/>
    </row>
    <row r="5" spans="1:19" ht="16.5" customHeight="1">
      <c r="A5" s="237"/>
      <c r="B5" s="47"/>
      <c r="C5" s="47"/>
      <c r="D5" s="47"/>
      <c r="E5" s="47"/>
      <c r="F5" s="47"/>
      <c r="G5" s="47"/>
      <c r="H5" s="47"/>
      <c r="I5" s="47"/>
      <c r="J5" s="47"/>
      <c r="K5" s="47"/>
      <c r="L5" s="47"/>
      <c r="M5" s="47"/>
      <c r="N5" s="47"/>
      <c r="O5" s="47"/>
      <c r="P5" s="47"/>
      <c r="Q5" s="48"/>
      <c r="R5" s="48"/>
      <c r="S5" s="48"/>
    </row>
    <row r="6" spans="1:19" ht="16.5" customHeight="1">
      <c r="A6" s="237" t="s">
        <v>2</v>
      </c>
      <c r="B6" s="592" t="s">
        <v>608</v>
      </c>
      <c r="C6" s="592"/>
      <c r="D6" s="592"/>
      <c r="E6" s="592"/>
      <c r="F6" s="592"/>
      <c r="G6" s="592"/>
      <c r="H6" s="592"/>
      <c r="I6" s="592"/>
      <c r="J6" s="592"/>
      <c r="K6" s="592"/>
      <c r="L6" s="592"/>
      <c r="M6" s="592"/>
      <c r="N6" s="592"/>
      <c r="O6" s="592"/>
      <c r="P6" s="592"/>
      <c r="Q6" s="48"/>
      <c r="R6" s="50" t="s">
        <v>404</v>
      </c>
      <c r="S6" s="48"/>
    </row>
    <row r="7" spans="1:19" ht="16.5" customHeight="1">
      <c r="A7" s="237"/>
      <c r="B7" s="592" t="s">
        <v>609</v>
      </c>
      <c r="C7" s="592"/>
      <c r="D7" s="592"/>
      <c r="E7" s="592"/>
      <c r="F7" s="592"/>
      <c r="G7" s="592"/>
      <c r="H7" s="592"/>
      <c r="I7" s="592"/>
      <c r="J7" s="592"/>
      <c r="K7" s="592"/>
      <c r="L7" s="592"/>
      <c r="M7" s="592"/>
      <c r="N7" s="592"/>
      <c r="O7" s="592"/>
      <c r="P7" s="592"/>
      <c r="Q7" s="48"/>
      <c r="R7" s="48"/>
      <c r="S7" s="48"/>
    </row>
    <row r="8" spans="1:19" s="28" customFormat="1" ht="16.5" customHeight="1">
      <c r="A8" s="245"/>
      <c r="B8" s="194"/>
      <c r="C8" s="194"/>
      <c r="D8" s="194"/>
      <c r="E8" s="194"/>
      <c r="F8" s="194"/>
      <c r="G8" s="194"/>
      <c r="H8" s="194"/>
      <c r="I8" s="194"/>
      <c r="J8" s="194"/>
      <c r="K8" s="194"/>
      <c r="L8" s="194"/>
      <c r="M8" s="194"/>
      <c r="N8" s="194"/>
      <c r="O8" s="194"/>
      <c r="P8" s="194"/>
      <c r="Q8" s="194"/>
      <c r="R8" s="194"/>
      <c r="S8" s="194"/>
    </row>
    <row r="9" spans="1:19" ht="16.5" customHeight="1">
      <c r="A9" s="237" t="s">
        <v>3</v>
      </c>
      <c r="B9" s="592" t="s">
        <v>540</v>
      </c>
      <c r="C9" s="592"/>
      <c r="D9" s="592"/>
      <c r="E9" s="592"/>
      <c r="F9" s="592"/>
      <c r="G9" s="592"/>
      <c r="H9" s="592"/>
      <c r="I9" s="592"/>
      <c r="J9" s="592"/>
      <c r="K9" s="606" t="s">
        <v>703</v>
      </c>
      <c r="L9" s="606"/>
      <c r="M9" s="606"/>
      <c r="N9" s="606"/>
      <c r="O9" s="606"/>
      <c r="P9" s="606"/>
      <c r="Q9" s="48"/>
      <c r="R9" s="50" t="s">
        <v>404</v>
      </c>
      <c r="S9" s="48"/>
    </row>
    <row r="10" spans="1:19" ht="16.5" customHeight="1">
      <c r="A10" s="237"/>
      <c r="B10" s="602" t="s">
        <v>875</v>
      </c>
      <c r="C10" s="602"/>
      <c r="D10" s="602"/>
      <c r="E10" s="602"/>
      <c r="F10" s="602"/>
      <c r="G10" s="602"/>
      <c r="H10" s="602"/>
      <c r="I10" s="602"/>
      <c r="J10" s="602"/>
      <c r="K10" s="602"/>
      <c r="L10" s="602"/>
      <c r="M10" s="602"/>
      <c r="N10" s="602"/>
      <c r="O10" s="602"/>
      <c r="P10" s="602"/>
      <c r="Q10" s="602"/>
      <c r="R10" s="602"/>
      <c r="S10" s="594"/>
    </row>
    <row r="11" spans="1:19" ht="16.5" customHeight="1">
      <c r="A11" s="237"/>
      <c r="B11" s="602"/>
      <c r="C11" s="602"/>
      <c r="D11" s="602"/>
      <c r="E11" s="602"/>
      <c r="F11" s="602"/>
      <c r="G11" s="602"/>
      <c r="H11" s="602"/>
      <c r="I11" s="602"/>
      <c r="J11" s="602"/>
      <c r="K11" s="602"/>
      <c r="L11" s="602"/>
      <c r="M11" s="602"/>
      <c r="N11" s="602"/>
      <c r="O11" s="602"/>
      <c r="P11" s="602"/>
      <c r="Q11" s="602"/>
      <c r="R11" s="602"/>
      <c r="S11" s="594"/>
    </row>
    <row r="12" spans="1:19" ht="16.5" customHeight="1">
      <c r="A12" s="237"/>
      <c r="B12" s="592" t="s">
        <v>707</v>
      </c>
      <c r="C12" s="592"/>
      <c r="D12" s="592"/>
      <c r="E12" s="592"/>
      <c r="F12" s="592"/>
      <c r="G12" s="592"/>
      <c r="H12" s="592"/>
      <c r="I12" s="592"/>
      <c r="J12" s="592"/>
      <c r="K12" s="592"/>
      <c r="L12" s="592"/>
      <c r="M12" s="592"/>
      <c r="N12" s="592"/>
      <c r="O12" s="592"/>
      <c r="P12" s="592"/>
      <c r="Q12" s="48"/>
      <c r="R12" s="48"/>
      <c r="S12" s="48"/>
    </row>
    <row r="13" spans="1:19" ht="16.5" customHeight="1">
      <c r="A13" s="237"/>
      <c r="B13" s="48"/>
      <c r="C13" s="48"/>
      <c r="D13" s="48"/>
      <c r="E13" s="48"/>
      <c r="F13" s="48"/>
      <c r="G13" s="48"/>
      <c r="H13" s="48"/>
      <c r="I13" s="48"/>
      <c r="J13" s="48"/>
      <c r="K13" s="48"/>
      <c r="L13" s="48"/>
      <c r="M13" s="48"/>
      <c r="N13" s="48"/>
      <c r="O13" s="48"/>
      <c r="P13" s="48"/>
      <c r="Q13" s="48"/>
      <c r="R13" s="48"/>
      <c r="S13" s="48"/>
    </row>
    <row r="14" spans="1:19" ht="16.5" customHeight="1">
      <c r="A14" s="237" t="s">
        <v>21</v>
      </c>
      <c r="B14" s="592" t="s">
        <v>541</v>
      </c>
      <c r="C14" s="592"/>
      <c r="D14" s="592"/>
      <c r="E14" s="592"/>
      <c r="F14" s="592"/>
      <c r="G14" s="592"/>
      <c r="H14" s="592"/>
      <c r="I14" s="592"/>
      <c r="J14" s="592"/>
      <c r="K14" s="592"/>
      <c r="L14" s="592"/>
      <c r="M14" s="592"/>
      <c r="N14" s="592"/>
      <c r="O14" s="592"/>
      <c r="P14" s="592"/>
      <c r="Q14" s="47"/>
      <c r="R14" s="50" t="s">
        <v>404</v>
      </c>
      <c r="S14" s="48"/>
    </row>
    <row r="15" spans="1:19" ht="16.5" customHeight="1">
      <c r="A15" s="237"/>
      <c r="B15" s="592" t="s">
        <v>704</v>
      </c>
      <c r="C15" s="592"/>
      <c r="D15" s="592"/>
      <c r="E15" s="592"/>
      <c r="F15" s="592"/>
      <c r="G15" s="592"/>
      <c r="H15" s="592"/>
      <c r="I15" s="592"/>
      <c r="J15" s="592"/>
      <c r="K15" s="592"/>
      <c r="L15" s="592"/>
      <c r="M15" s="592"/>
      <c r="N15" s="592"/>
      <c r="O15" s="592"/>
      <c r="P15" s="592"/>
      <c r="Q15" s="592"/>
      <c r="R15" s="48"/>
      <c r="S15" s="48"/>
    </row>
    <row r="16" spans="1:19" ht="16.5" customHeight="1">
      <c r="A16" s="237"/>
      <c r="B16" s="48"/>
      <c r="C16" s="604" t="s">
        <v>567</v>
      </c>
      <c r="D16" s="604"/>
      <c r="E16" s="604"/>
      <c r="F16" s="604"/>
      <c r="G16" s="604"/>
      <c r="H16" s="604"/>
      <c r="I16" s="604"/>
      <c r="J16" s="604"/>
      <c r="K16" s="604"/>
      <c r="L16" s="604"/>
      <c r="M16" s="604"/>
      <c r="N16" s="604"/>
      <c r="O16" s="604"/>
      <c r="P16" s="604"/>
      <c r="Q16" s="604"/>
      <c r="R16" s="604"/>
      <c r="S16" s="48"/>
    </row>
    <row r="17" spans="1:19" ht="16.5" customHeight="1">
      <c r="A17" s="237"/>
      <c r="B17" s="48"/>
      <c r="C17" s="604"/>
      <c r="D17" s="604"/>
      <c r="E17" s="604"/>
      <c r="F17" s="604"/>
      <c r="G17" s="604"/>
      <c r="H17" s="604"/>
      <c r="I17" s="604"/>
      <c r="J17" s="604"/>
      <c r="K17" s="604"/>
      <c r="L17" s="604"/>
      <c r="M17" s="604"/>
      <c r="N17" s="604"/>
      <c r="O17" s="604"/>
      <c r="P17" s="604"/>
      <c r="Q17" s="604"/>
      <c r="R17" s="604"/>
      <c r="S17" s="48"/>
    </row>
    <row r="18" spans="1:19" ht="16.5" customHeight="1">
      <c r="A18" s="237"/>
      <c r="B18" s="48"/>
      <c r="C18" s="604"/>
      <c r="D18" s="604"/>
      <c r="E18" s="604"/>
      <c r="F18" s="604"/>
      <c r="G18" s="604"/>
      <c r="H18" s="604"/>
      <c r="I18" s="604"/>
      <c r="J18" s="604"/>
      <c r="K18" s="604"/>
      <c r="L18" s="604"/>
      <c r="M18" s="604"/>
      <c r="N18" s="604"/>
      <c r="O18" s="604"/>
      <c r="P18" s="604"/>
      <c r="Q18" s="604"/>
      <c r="R18" s="604"/>
      <c r="S18" s="48"/>
    </row>
    <row r="19" spans="1:19" ht="16.5" customHeight="1">
      <c r="A19" s="237"/>
      <c r="B19" s="48"/>
      <c r="C19" s="604"/>
      <c r="D19" s="604"/>
      <c r="E19" s="604"/>
      <c r="F19" s="604"/>
      <c r="G19" s="604"/>
      <c r="H19" s="604"/>
      <c r="I19" s="604"/>
      <c r="J19" s="604"/>
      <c r="K19" s="604"/>
      <c r="L19" s="604"/>
      <c r="M19" s="604"/>
      <c r="N19" s="604"/>
      <c r="O19" s="604"/>
      <c r="P19" s="604"/>
      <c r="Q19" s="604"/>
      <c r="R19" s="604"/>
      <c r="S19" s="48"/>
    </row>
    <row r="20" spans="1:19" ht="23.25" customHeight="1">
      <c r="A20" s="237"/>
      <c r="B20" s="48"/>
      <c r="C20" s="604"/>
      <c r="D20" s="604"/>
      <c r="E20" s="604"/>
      <c r="F20" s="604"/>
      <c r="G20" s="604"/>
      <c r="H20" s="604"/>
      <c r="I20" s="604"/>
      <c r="J20" s="604"/>
      <c r="K20" s="604"/>
      <c r="L20" s="604"/>
      <c r="M20" s="604"/>
      <c r="N20" s="604"/>
      <c r="O20" s="604"/>
      <c r="P20" s="604"/>
      <c r="Q20" s="604"/>
      <c r="R20" s="604"/>
      <c r="S20" s="48"/>
    </row>
    <row r="21" spans="1:19" ht="16.5" customHeight="1">
      <c r="A21" s="237"/>
      <c r="B21" s="48"/>
      <c r="C21" s="605" t="s">
        <v>528</v>
      </c>
      <c r="D21" s="605"/>
      <c r="E21" s="605"/>
      <c r="F21" s="605"/>
      <c r="G21" s="605"/>
      <c r="H21" s="605"/>
      <c r="I21" s="605"/>
      <c r="J21" s="605"/>
      <c r="K21" s="605"/>
      <c r="L21" s="605"/>
      <c r="M21" s="605"/>
      <c r="N21" s="605"/>
      <c r="O21" s="605"/>
      <c r="P21" s="605"/>
      <c r="Q21" s="117"/>
      <c r="R21" s="48"/>
      <c r="S21" s="48"/>
    </row>
    <row r="22" spans="1:19" ht="16.5" customHeight="1">
      <c r="A22" s="237"/>
      <c r="B22" s="48"/>
      <c r="C22" s="604" t="s">
        <v>564</v>
      </c>
      <c r="D22" s="604"/>
      <c r="E22" s="604"/>
      <c r="F22" s="604"/>
      <c r="G22" s="604"/>
      <c r="H22" s="604"/>
      <c r="I22" s="604"/>
      <c r="J22" s="604"/>
      <c r="K22" s="604"/>
      <c r="L22" s="604"/>
      <c r="M22" s="604"/>
      <c r="N22" s="604"/>
      <c r="O22" s="604"/>
      <c r="P22" s="604"/>
      <c r="Q22" s="604"/>
      <c r="R22" s="604"/>
      <c r="S22" s="48"/>
    </row>
    <row r="23" spans="1:19" ht="16.5" customHeight="1">
      <c r="A23" s="237"/>
      <c r="B23" s="72"/>
      <c r="C23" s="604"/>
      <c r="D23" s="604"/>
      <c r="E23" s="604"/>
      <c r="F23" s="604"/>
      <c r="G23" s="604"/>
      <c r="H23" s="604"/>
      <c r="I23" s="604"/>
      <c r="J23" s="604"/>
      <c r="K23" s="604"/>
      <c r="L23" s="604"/>
      <c r="M23" s="604"/>
      <c r="N23" s="604"/>
      <c r="O23" s="604"/>
      <c r="P23" s="604"/>
      <c r="Q23" s="604"/>
      <c r="R23" s="604"/>
      <c r="S23" s="48"/>
    </row>
    <row r="24" spans="1:19" ht="16.5" customHeight="1">
      <c r="A24" s="237"/>
      <c r="B24" s="72"/>
      <c r="C24" s="604"/>
      <c r="D24" s="604"/>
      <c r="E24" s="604"/>
      <c r="F24" s="604"/>
      <c r="G24" s="604"/>
      <c r="H24" s="604"/>
      <c r="I24" s="604"/>
      <c r="J24" s="604"/>
      <c r="K24" s="604"/>
      <c r="L24" s="604"/>
      <c r="M24" s="604"/>
      <c r="N24" s="604"/>
      <c r="O24" s="604"/>
      <c r="P24" s="604"/>
      <c r="Q24" s="604"/>
      <c r="R24" s="604"/>
      <c r="S24" s="48"/>
    </row>
    <row r="25" spans="1:19" ht="19.5" customHeight="1">
      <c r="A25" s="237"/>
      <c r="B25" s="72"/>
      <c r="C25" s="604"/>
      <c r="D25" s="604"/>
      <c r="E25" s="604"/>
      <c r="F25" s="604"/>
      <c r="G25" s="604"/>
      <c r="H25" s="604"/>
      <c r="I25" s="604"/>
      <c r="J25" s="604"/>
      <c r="K25" s="604"/>
      <c r="L25" s="604"/>
      <c r="M25" s="604"/>
      <c r="N25" s="604"/>
      <c r="O25" s="604"/>
      <c r="P25" s="604"/>
      <c r="Q25" s="604"/>
      <c r="R25" s="604"/>
      <c r="S25" s="48"/>
    </row>
    <row r="26" spans="1:19" ht="16.5" customHeight="1">
      <c r="A26" s="237"/>
      <c r="B26" s="72"/>
      <c r="C26" s="72"/>
      <c r="D26" s="72"/>
      <c r="E26" s="72"/>
      <c r="F26" s="72"/>
      <c r="G26" s="72"/>
      <c r="H26" s="72"/>
      <c r="I26" s="72"/>
      <c r="J26" s="72"/>
      <c r="K26" s="72"/>
      <c r="L26" s="72"/>
      <c r="M26" s="72"/>
      <c r="N26" s="72"/>
      <c r="O26" s="72"/>
      <c r="P26" s="72"/>
      <c r="Q26" s="48"/>
      <c r="R26" s="48"/>
      <c r="S26" s="48"/>
    </row>
    <row r="27" spans="1:19" ht="16.5" customHeight="1">
      <c r="A27" s="237"/>
      <c r="B27" s="595" t="s">
        <v>705</v>
      </c>
      <c r="C27" s="595"/>
      <c r="D27" s="595"/>
      <c r="E27" s="595"/>
      <c r="F27" s="595"/>
      <c r="G27" s="595"/>
      <c r="H27" s="595"/>
      <c r="I27" s="595"/>
      <c r="J27" s="595"/>
      <c r="K27" s="595"/>
      <c r="L27" s="595"/>
      <c r="M27" s="595"/>
      <c r="N27" s="595"/>
      <c r="O27" s="595"/>
      <c r="P27" s="595"/>
      <c r="Q27" s="597"/>
      <c r="R27" s="597"/>
      <c r="S27" s="48"/>
    </row>
    <row r="28" spans="1:19" ht="16.5" customHeight="1">
      <c r="A28" s="237"/>
      <c r="B28" s="38"/>
      <c r="C28" s="38"/>
      <c r="D28" s="38"/>
      <c r="E28" s="38"/>
      <c r="F28" s="38"/>
      <c r="G28" s="38"/>
      <c r="H28" s="38"/>
      <c r="I28" s="47"/>
      <c r="J28" s="38"/>
      <c r="K28" s="38"/>
      <c r="L28" s="38"/>
      <c r="M28" s="38"/>
      <c r="N28" s="38"/>
      <c r="O28" s="38"/>
      <c r="P28" s="38"/>
      <c r="Q28" s="48"/>
      <c r="R28" s="48"/>
      <c r="S28" s="48"/>
    </row>
    <row r="29" spans="1:19" ht="16.5" customHeight="1">
      <c r="A29" s="237"/>
      <c r="B29" s="595" t="s">
        <v>706</v>
      </c>
      <c r="C29" s="595"/>
      <c r="D29" s="595"/>
      <c r="E29" s="595"/>
      <c r="F29" s="595"/>
      <c r="G29" s="595"/>
      <c r="H29" s="595"/>
      <c r="I29" s="595"/>
      <c r="J29" s="595"/>
      <c r="K29" s="595"/>
      <c r="L29" s="595"/>
      <c r="M29" s="595"/>
      <c r="N29" s="595"/>
      <c r="O29" s="595"/>
      <c r="P29" s="595"/>
      <c r="Q29" s="596"/>
      <c r="R29" s="596"/>
      <c r="S29" s="48"/>
    </row>
    <row r="30" spans="1:19" ht="16.5" customHeight="1">
      <c r="A30" s="237"/>
      <c r="B30" s="72"/>
      <c r="C30" s="72"/>
      <c r="D30" s="72"/>
      <c r="E30" s="72"/>
      <c r="F30" s="72"/>
      <c r="G30" s="72"/>
      <c r="H30" s="72"/>
      <c r="I30" s="48"/>
      <c r="J30" s="593"/>
      <c r="K30" s="593"/>
      <c r="L30" s="593"/>
      <c r="M30" s="593"/>
      <c r="N30" s="593"/>
      <c r="O30" s="593"/>
      <c r="P30" s="593"/>
      <c r="Q30" s="48"/>
      <c r="R30" s="48"/>
      <c r="S30" s="48"/>
    </row>
    <row r="31" spans="1:19" ht="16.5" customHeight="1">
      <c r="A31" s="237"/>
      <c r="B31" s="48"/>
      <c r="C31" s="48"/>
      <c r="D31" s="48"/>
      <c r="E31" s="48"/>
      <c r="F31" s="48"/>
      <c r="G31" s="48"/>
      <c r="H31" s="48"/>
      <c r="I31" s="48"/>
      <c r="J31" s="593"/>
      <c r="K31" s="593"/>
      <c r="L31" s="593"/>
      <c r="M31" s="593"/>
      <c r="N31" s="593"/>
      <c r="O31" s="593"/>
      <c r="P31" s="593"/>
      <c r="Q31" s="48"/>
      <c r="R31" s="48"/>
      <c r="S31" s="48"/>
    </row>
    <row r="32" spans="1:19" ht="15.75" customHeight="1">
      <c r="A32" s="237" t="s">
        <v>22</v>
      </c>
      <c r="B32" s="601" t="s">
        <v>708</v>
      </c>
      <c r="C32" s="601"/>
      <c r="D32" s="601"/>
      <c r="E32" s="601"/>
      <c r="F32" s="601"/>
      <c r="G32" s="601"/>
      <c r="H32" s="601"/>
      <c r="I32" s="601"/>
      <c r="J32" s="601"/>
      <c r="K32" s="601"/>
      <c r="L32" s="601"/>
      <c r="M32" s="601"/>
      <c r="N32" s="601"/>
      <c r="O32" s="601"/>
      <c r="P32" s="601"/>
      <c r="Q32" s="601"/>
      <c r="R32" s="601"/>
      <c r="S32" s="48"/>
    </row>
    <row r="33" spans="1:22" ht="16.5" customHeight="1">
      <c r="A33" s="92"/>
      <c r="B33" s="601"/>
      <c r="C33" s="601"/>
      <c r="D33" s="601"/>
      <c r="E33" s="601"/>
      <c r="F33" s="601"/>
      <c r="G33" s="601"/>
      <c r="H33" s="601"/>
      <c r="I33" s="601"/>
      <c r="J33" s="601"/>
      <c r="K33" s="601"/>
      <c r="L33" s="601"/>
      <c r="M33" s="601"/>
      <c r="N33" s="601"/>
      <c r="O33" s="601"/>
      <c r="P33" s="601"/>
      <c r="Q33" s="601"/>
      <c r="R33" s="601"/>
      <c r="S33" s="48"/>
    </row>
    <row r="34" spans="1:22" ht="20.25" customHeight="1">
      <c r="A34" s="92"/>
      <c r="B34" s="48"/>
      <c r="C34" s="48"/>
      <c r="D34" s="48"/>
      <c r="E34" s="48"/>
      <c r="F34" s="48"/>
      <c r="G34" s="48"/>
      <c r="H34" s="48"/>
      <c r="I34" s="48"/>
      <c r="J34" s="48"/>
      <c r="K34" s="48"/>
      <c r="L34" s="48"/>
      <c r="M34" s="48"/>
      <c r="N34" s="48"/>
      <c r="O34" s="48"/>
      <c r="P34" s="48"/>
      <c r="Q34" s="48"/>
      <c r="R34" s="48"/>
      <c r="S34" s="48"/>
    </row>
    <row r="35" spans="1:22" ht="26.25" customHeight="1">
      <c r="A35" s="92"/>
      <c r="B35" s="599" t="s">
        <v>709</v>
      </c>
      <c r="C35" s="599"/>
      <c r="D35" s="599"/>
      <c r="E35" s="599"/>
      <c r="F35" s="85"/>
      <c r="G35" s="85"/>
      <c r="H35" s="85"/>
      <c r="I35" s="603" t="s">
        <v>645</v>
      </c>
      <c r="J35" s="603"/>
      <c r="K35" s="603"/>
      <c r="L35" s="117"/>
      <c r="M35" s="603" t="s">
        <v>646</v>
      </c>
      <c r="N35" s="603"/>
      <c r="O35" s="603"/>
      <c r="P35" s="603"/>
      <c r="Q35" s="603"/>
      <c r="R35" s="603"/>
      <c r="S35" s="117"/>
    </row>
    <row r="36" spans="1:22" ht="16.5" customHeight="1">
      <c r="A36" s="92"/>
      <c r="B36" s="598" t="s">
        <v>404</v>
      </c>
      <c r="C36" s="598"/>
      <c r="D36" s="598"/>
      <c r="E36" s="598"/>
      <c r="F36" s="48"/>
      <c r="G36" s="48"/>
      <c r="H36" s="48"/>
      <c r="I36" s="599" t="s">
        <v>640</v>
      </c>
      <c r="J36" s="599"/>
      <c r="K36" s="334"/>
      <c r="L36" s="48"/>
      <c r="M36" s="600"/>
      <c r="N36" s="600"/>
      <c r="O36" s="600"/>
      <c r="P36" s="600"/>
      <c r="Q36" s="600"/>
      <c r="R36" s="600"/>
      <c r="S36" s="48"/>
      <c r="T36" s="44"/>
      <c r="U36" s="51"/>
      <c r="V36" s="51"/>
    </row>
    <row r="37" spans="1:22" ht="16.5" customHeight="1">
      <c r="A37" s="92"/>
      <c r="B37" s="598" t="s">
        <v>404</v>
      </c>
      <c r="C37" s="598"/>
      <c r="D37" s="598"/>
      <c r="E37" s="598"/>
      <c r="F37" s="48"/>
      <c r="G37" s="48"/>
      <c r="H37" s="48"/>
      <c r="I37" s="599" t="s">
        <v>640</v>
      </c>
      <c r="J37" s="599"/>
      <c r="K37" s="334"/>
      <c r="L37" s="48"/>
      <c r="M37" s="600"/>
      <c r="N37" s="600"/>
      <c r="O37" s="600"/>
      <c r="P37" s="600"/>
      <c r="Q37" s="600"/>
      <c r="R37" s="600"/>
      <c r="S37" s="48"/>
    </row>
    <row r="38" spans="1:22" ht="16.5" customHeight="1">
      <c r="A38" s="92"/>
      <c r="B38" s="598" t="s">
        <v>404</v>
      </c>
      <c r="C38" s="598"/>
      <c r="D38" s="598"/>
      <c r="E38" s="598"/>
      <c r="F38" s="48"/>
      <c r="G38" s="48"/>
      <c r="H38" s="48"/>
      <c r="I38" s="599" t="s">
        <v>640</v>
      </c>
      <c r="J38" s="599"/>
      <c r="K38" s="334"/>
      <c r="L38" s="48"/>
      <c r="M38" s="600"/>
      <c r="N38" s="600"/>
      <c r="O38" s="600"/>
      <c r="P38" s="600"/>
      <c r="Q38" s="600"/>
      <c r="R38" s="600"/>
      <c r="S38" s="48"/>
    </row>
    <row r="39" spans="1:22" ht="16.5" customHeight="1">
      <c r="A39" s="92"/>
      <c r="B39" s="598" t="s">
        <v>404</v>
      </c>
      <c r="C39" s="598"/>
      <c r="D39" s="598"/>
      <c r="E39" s="598"/>
      <c r="F39" s="48"/>
      <c r="G39" s="48"/>
      <c r="H39" s="48"/>
      <c r="I39" s="599" t="s">
        <v>640</v>
      </c>
      <c r="J39" s="599"/>
      <c r="K39" s="334"/>
      <c r="L39" s="48"/>
      <c r="M39" s="600"/>
      <c r="N39" s="600"/>
      <c r="O39" s="600"/>
      <c r="P39" s="600"/>
      <c r="Q39" s="600"/>
      <c r="R39" s="600"/>
      <c r="S39" s="48"/>
    </row>
    <row r="40" spans="1:22" ht="16.5" customHeight="1">
      <c r="A40" s="92"/>
      <c r="B40" s="598" t="s">
        <v>404</v>
      </c>
      <c r="C40" s="598"/>
      <c r="D40" s="598"/>
      <c r="E40" s="598"/>
      <c r="F40" s="48"/>
      <c r="G40" s="48"/>
      <c r="H40" s="48"/>
      <c r="I40" s="599" t="s">
        <v>640</v>
      </c>
      <c r="J40" s="599"/>
      <c r="K40" s="334"/>
      <c r="L40" s="48"/>
      <c r="M40" s="600"/>
      <c r="N40" s="600"/>
      <c r="O40" s="600"/>
      <c r="P40" s="600"/>
      <c r="Q40" s="600"/>
      <c r="R40" s="600"/>
      <c r="S40" s="48"/>
    </row>
    <row r="41" spans="1:22" ht="16.5" customHeight="1">
      <c r="A41" s="92"/>
      <c r="B41" s="598" t="s">
        <v>404</v>
      </c>
      <c r="C41" s="598"/>
      <c r="D41" s="598"/>
      <c r="E41" s="598"/>
      <c r="F41" s="48"/>
      <c r="G41" s="48"/>
      <c r="H41" s="48"/>
      <c r="I41" s="599" t="s">
        <v>640</v>
      </c>
      <c r="J41" s="599"/>
      <c r="K41" s="334"/>
      <c r="L41" s="48"/>
      <c r="M41" s="600"/>
      <c r="N41" s="600"/>
      <c r="O41" s="600"/>
      <c r="P41" s="600"/>
      <c r="Q41" s="600"/>
      <c r="R41" s="600"/>
      <c r="S41" s="48"/>
    </row>
    <row r="42" spans="1:22" ht="16.5" customHeight="1">
      <c r="A42" s="92"/>
      <c r="B42" s="598" t="s">
        <v>404</v>
      </c>
      <c r="C42" s="598"/>
      <c r="D42" s="598"/>
      <c r="E42" s="598"/>
      <c r="F42" s="48"/>
      <c r="G42" s="48"/>
      <c r="H42" s="48"/>
      <c r="I42" s="599" t="s">
        <v>640</v>
      </c>
      <c r="J42" s="599"/>
      <c r="K42" s="334"/>
      <c r="L42" s="48"/>
      <c r="M42" s="600"/>
      <c r="N42" s="600"/>
      <c r="O42" s="600"/>
      <c r="P42" s="600"/>
      <c r="Q42" s="600"/>
      <c r="R42" s="600"/>
      <c r="S42" s="48"/>
    </row>
    <row r="43" spans="1:22" ht="16.5" customHeight="1">
      <c r="A43" s="92"/>
      <c r="B43" s="598" t="s">
        <v>404</v>
      </c>
      <c r="C43" s="598"/>
      <c r="D43" s="598"/>
      <c r="E43" s="598"/>
      <c r="F43" s="48"/>
      <c r="G43" s="48"/>
      <c r="H43" s="48"/>
      <c r="I43" s="599" t="s">
        <v>640</v>
      </c>
      <c r="J43" s="599"/>
      <c r="K43" s="334"/>
      <c r="L43" s="48"/>
      <c r="M43" s="600"/>
      <c r="N43" s="600"/>
      <c r="O43" s="600"/>
      <c r="P43" s="600"/>
      <c r="Q43" s="600"/>
      <c r="R43" s="600"/>
      <c r="S43" s="48"/>
    </row>
    <row r="44" spans="1:22" s="48" customFormat="1" ht="16.5" customHeight="1">
      <c r="A44" s="92" t="s">
        <v>38</v>
      </c>
    </row>
  </sheetData>
  <sheetProtection algorithmName="SHA-512" hashValue="8YxblMp2K0dWFVAo4bf+2TPS6f35HrgPSObYHsp2XJxzQvfx2LWHxtprXcXrLrnb6GtKWuqLn4N0rqi+gsk0Sw==" saltValue="a7K/+3BUwYyV788IWgv0/Q==" spinCount="100000" sheet="1" selectLockedCells="1"/>
  <protectedRanges>
    <protectedRange sqref="R3 R6 R14 R9" name="Range2"/>
    <protectedRange sqref="R3 R6 R14 R9" name="Range1"/>
  </protectedRanges>
  <mergeCells count="47">
    <mergeCell ref="M39:R39"/>
    <mergeCell ref="M40:R40"/>
    <mergeCell ref="M41:R41"/>
    <mergeCell ref="M42:R42"/>
    <mergeCell ref="M43:R43"/>
    <mergeCell ref="I39:J39"/>
    <mergeCell ref="I40:J40"/>
    <mergeCell ref="I41:J41"/>
    <mergeCell ref="I42:J42"/>
    <mergeCell ref="I43:J43"/>
    <mergeCell ref="B39:E39"/>
    <mergeCell ref="B40:E40"/>
    <mergeCell ref="B41:E41"/>
    <mergeCell ref="B42:E42"/>
    <mergeCell ref="B43:E43"/>
    <mergeCell ref="B1:R1"/>
    <mergeCell ref="B32:R33"/>
    <mergeCell ref="B10:R11"/>
    <mergeCell ref="B36:E36"/>
    <mergeCell ref="B35:E35"/>
    <mergeCell ref="I36:J36"/>
    <mergeCell ref="M35:R35"/>
    <mergeCell ref="M36:R36"/>
    <mergeCell ref="C16:R20"/>
    <mergeCell ref="C22:R25"/>
    <mergeCell ref="B9:J9"/>
    <mergeCell ref="B14:P14"/>
    <mergeCell ref="B15:Q15"/>
    <mergeCell ref="I35:K35"/>
    <mergeCell ref="C21:P21"/>
    <mergeCell ref="K9:P9"/>
    <mergeCell ref="B38:E38"/>
    <mergeCell ref="I37:J37"/>
    <mergeCell ref="I38:J38"/>
    <mergeCell ref="M37:R37"/>
    <mergeCell ref="M38:R38"/>
    <mergeCell ref="B37:E37"/>
    <mergeCell ref="J30:P30"/>
    <mergeCell ref="J31:P31"/>
    <mergeCell ref="S10:S11"/>
    <mergeCell ref="B29:R29"/>
    <mergeCell ref="B27:R27"/>
    <mergeCell ref="B6:P6"/>
    <mergeCell ref="B4:P4"/>
    <mergeCell ref="B3:P3"/>
    <mergeCell ref="B12:P12"/>
    <mergeCell ref="B7:P7"/>
  </mergeCells>
  <dataValidations count="2">
    <dataValidation type="list" showInputMessage="1" showErrorMessage="1" sqref="R3 R14 R6 R9" xr:uid="{00000000-0002-0000-0100-000000000000}">
      <formula1>"Select One, Yes, No, N/A"</formula1>
    </dataValidation>
    <dataValidation type="list" allowBlank="1" showInputMessage="1" showErrorMessage="1" sqref="B36:E43" xr:uid="{4E4CAD01-C9B9-4FC8-A5E2-B96F7660306C}">
      <formula1>"Select One, Alaskan Native, American Indian, Asian, Pacific Islander, Black Non-Hispanic, White Non-Hispanic"</formula1>
    </dataValidation>
  </dataValidations>
  <hyperlinks>
    <hyperlink ref="K9:P9" r:id="rId1" display="(Documents can be found at www.wvhdf.com)" xr:uid="{417FA62E-4804-4BFF-BA87-CADD415AE891}"/>
  </hyperlinks>
  <printOptions horizontalCentered="1"/>
  <pageMargins left="0.25" right="0.25" top="0.25" bottom="0.5" header="0.3" footer="0.3"/>
  <pageSetup scale="85" orientation="portrait" r:id="rId2"/>
  <headerFooter>
    <oddHeader xml:space="preserve">&amp;R
</oddHeader>
    <oddFooter>&amp;L&amp;"Arial,Regular"HOME - HTF&amp;C&amp;"Arial,Regular"Page 2 of 30&amp;R&amp;"Arial,Regular"2025</oddFooter>
  </headerFooter>
  <ignoredErrors>
    <ignoredError sqref="A1"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83971" r:id="rId5" name="Check Box 3">
              <controlPr defaultSize="0" autoFill="0" autoLine="0" autoPict="0">
                <anchor moveWithCells="1">
                  <from>
                    <xdr:col>0</xdr:col>
                    <xdr:colOff>276225</xdr:colOff>
                    <xdr:row>15</xdr:row>
                    <xdr:rowOff>38100</xdr:rowOff>
                  </from>
                  <to>
                    <xdr:col>1</xdr:col>
                    <xdr:colOff>190500</xdr:colOff>
                    <xdr:row>16</xdr:row>
                    <xdr:rowOff>38100</xdr:rowOff>
                  </to>
                </anchor>
              </controlPr>
            </control>
          </mc:Choice>
        </mc:AlternateContent>
        <mc:AlternateContent xmlns:mc="http://schemas.openxmlformats.org/markup-compatibility/2006">
          <mc:Choice Requires="x14">
            <control shapeId="83973" r:id="rId6" name="Check Box 5">
              <controlPr defaultSize="0" autoFill="0" autoLine="0" autoPict="0">
                <anchor moveWithCells="1">
                  <from>
                    <xdr:col>0</xdr:col>
                    <xdr:colOff>276225</xdr:colOff>
                    <xdr:row>21</xdr:row>
                    <xdr:rowOff>38100</xdr:rowOff>
                  </from>
                  <to>
                    <xdr:col>1</xdr:col>
                    <xdr:colOff>190500</xdr:colOff>
                    <xdr:row>22</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pageSetUpPr fitToPage="1"/>
  </sheetPr>
  <dimension ref="A1:BW267"/>
  <sheetViews>
    <sheetView showGridLines="0" zoomScaleNormal="100" workbookViewId="0">
      <selection activeCell="J15" sqref="J15"/>
    </sheetView>
  </sheetViews>
  <sheetFormatPr defaultColWidth="9.140625" defaultRowHeight="12.75"/>
  <cols>
    <col min="1" max="1" width="4.5703125" style="31" customWidth="1"/>
    <col min="2" max="2" width="3.85546875" style="31" customWidth="1"/>
    <col min="3" max="5" width="9.140625" style="31"/>
    <col min="6" max="6" width="7.42578125" style="31" customWidth="1"/>
    <col min="7" max="7" width="10" style="31" customWidth="1"/>
    <col min="8" max="8" width="8.85546875" style="31" customWidth="1"/>
    <col min="9" max="9" width="9.140625" style="31"/>
    <col min="10" max="10" width="9.28515625" style="31" customWidth="1"/>
    <col min="11" max="11" width="7.5703125" style="31" customWidth="1"/>
    <col min="12" max="12" width="7.85546875" style="31" customWidth="1"/>
    <col min="13" max="13" width="9.28515625" style="31" customWidth="1"/>
    <col min="14" max="14" width="9.5703125" style="31" customWidth="1"/>
    <col min="15" max="15" width="9.42578125" style="31" customWidth="1"/>
    <col min="16" max="16" width="7.5703125" style="31" customWidth="1"/>
    <col min="17" max="17" width="4.42578125" style="31" customWidth="1"/>
    <col min="18" max="18" width="2.7109375" style="31" customWidth="1"/>
    <col min="19" max="75" width="9.140625" style="66"/>
    <col min="76" max="16384" width="9.140625" style="31"/>
  </cols>
  <sheetData>
    <row r="1" spans="1:18" ht="18.95" customHeight="1">
      <c r="A1" s="238" t="s">
        <v>75</v>
      </c>
      <c r="B1" s="55" t="s">
        <v>488</v>
      </c>
      <c r="C1" s="55"/>
      <c r="D1" s="55"/>
      <c r="E1" s="55"/>
      <c r="F1" s="55"/>
      <c r="G1" s="55"/>
      <c r="H1" s="55"/>
      <c r="I1" s="55"/>
      <c r="J1" s="55"/>
      <c r="K1" s="55"/>
      <c r="L1" s="55"/>
      <c r="M1" s="55"/>
      <c r="N1" s="55"/>
      <c r="O1" s="55"/>
      <c r="P1" s="55"/>
      <c r="Q1" s="55"/>
      <c r="R1" s="59"/>
    </row>
    <row r="2" spans="1:18" ht="27" customHeight="1">
      <c r="A2" s="239"/>
      <c r="B2" s="610" t="s">
        <v>565</v>
      </c>
      <c r="C2" s="610"/>
      <c r="D2" s="610"/>
      <c r="E2" s="610"/>
      <c r="F2" s="610"/>
      <c r="G2" s="610"/>
      <c r="H2" s="610"/>
      <c r="I2" s="610"/>
      <c r="J2" s="610"/>
      <c r="K2" s="610"/>
      <c r="L2" s="610"/>
      <c r="M2" s="610"/>
      <c r="N2" s="610"/>
      <c r="O2" s="610"/>
      <c r="P2" s="610"/>
      <c r="Q2" s="610"/>
      <c r="R2" s="33"/>
    </row>
    <row r="3" spans="1:18" ht="10.5" customHeight="1">
      <c r="A3" s="56"/>
      <c r="B3" s="33"/>
      <c r="C3" s="53"/>
      <c r="D3" s="53"/>
      <c r="E3" s="53"/>
      <c r="F3" s="53"/>
      <c r="G3" s="53"/>
      <c r="H3" s="53"/>
      <c r="I3" s="53"/>
      <c r="J3" s="53"/>
      <c r="K3" s="53"/>
      <c r="L3" s="53"/>
      <c r="M3" s="53"/>
      <c r="N3" s="53"/>
      <c r="O3" s="53"/>
      <c r="P3" s="53"/>
      <c r="Q3" s="53"/>
      <c r="R3" s="33"/>
    </row>
    <row r="4" spans="1:18" ht="25.5" customHeight="1">
      <c r="A4" s="239"/>
      <c r="B4" s="610" t="s">
        <v>566</v>
      </c>
      <c r="C4" s="610"/>
      <c r="D4" s="610"/>
      <c r="E4" s="610"/>
      <c r="F4" s="610"/>
      <c r="G4" s="610"/>
      <c r="H4" s="610"/>
      <c r="I4" s="610"/>
      <c r="J4" s="610"/>
      <c r="K4" s="610"/>
      <c r="L4" s="610"/>
      <c r="M4" s="610"/>
      <c r="N4" s="610"/>
      <c r="O4" s="610"/>
      <c r="P4" s="610"/>
      <c r="Q4" s="610"/>
      <c r="R4" s="33"/>
    </row>
    <row r="5" spans="1:18" ht="10.5" customHeight="1">
      <c r="A5" s="56"/>
      <c r="B5" s="33"/>
      <c r="C5" s="53"/>
      <c r="D5" s="53"/>
      <c r="E5" s="53"/>
      <c r="F5" s="53"/>
      <c r="G5" s="53"/>
      <c r="H5" s="53"/>
      <c r="I5" s="53"/>
      <c r="J5" s="53"/>
      <c r="K5" s="53"/>
      <c r="L5" s="53"/>
      <c r="M5" s="53"/>
      <c r="N5" s="53"/>
      <c r="O5" s="53"/>
      <c r="P5" s="53"/>
      <c r="Q5" s="53"/>
      <c r="R5" s="33"/>
    </row>
    <row r="6" spans="1:18" ht="27.75" customHeight="1">
      <c r="A6" s="430"/>
      <c r="B6" s="610" t="s">
        <v>584</v>
      </c>
      <c r="C6" s="610"/>
      <c r="D6" s="610"/>
      <c r="E6" s="610"/>
      <c r="F6" s="610"/>
      <c r="G6" s="610"/>
      <c r="H6" s="610"/>
      <c r="I6" s="610"/>
      <c r="J6" s="610"/>
      <c r="K6" s="610"/>
      <c r="L6" s="610"/>
      <c r="M6" s="610"/>
      <c r="N6" s="610"/>
      <c r="O6" s="610"/>
      <c r="P6" s="610"/>
      <c r="Q6" s="610"/>
      <c r="R6" s="33"/>
    </row>
    <row r="7" spans="1:18" ht="10.5" customHeight="1">
      <c r="A7" s="56"/>
      <c r="B7" s="33"/>
      <c r="C7" s="53"/>
      <c r="D7" s="53"/>
      <c r="E7" s="53"/>
      <c r="F7" s="53"/>
      <c r="G7" s="53"/>
      <c r="H7" s="53"/>
      <c r="I7" s="53"/>
      <c r="J7" s="53"/>
      <c r="K7" s="53"/>
      <c r="L7" s="53"/>
      <c r="M7" s="53"/>
      <c r="N7" s="53"/>
      <c r="O7" s="53"/>
      <c r="P7" s="53"/>
      <c r="Q7" s="53"/>
      <c r="R7" s="33"/>
    </row>
    <row r="8" spans="1:18" ht="18.95" customHeight="1">
      <c r="A8" s="238" t="s">
        <v>76</v>
      </c>
      <c r="B8" s="611" t="s">
        <v>241</v>
      </c>
      <c r="C8" s="611"/>
      <c r="D8" s="611"/>
      <c r="E8" s="611"/>
      <c r="F8" s="611"/>
      <c r="G8" s="611"/>
      <c r="H8" s="611"/>
      <c r="I8" s="611"/>
      <c r="J8" s="611"/>
      <c r="K8" s="611"/>
      <c r="L8" s="611"/>
      <c r="M8" s="611"/>
      <c r="N8" s="611"/>
      <c r="O8" s="611"/>
      <c r="P8" s="611"/>
      <c r="Q8" s="611"/>
      <c r="R8" s="59"/>
    </row>
    <row r="9" spans="1:18" ht="18.95" customHeight="1">
      <c r="A9" s="56"/>
      <c r="B9" s="55" t="s">
        <v>1</v>
      </c>
      <c r="C9" s="608" t="s">
        <v>129</v>
      </c>
      <c r="D9" s="608"/>
      <c r="E9" s="608"/>
      <c r="F9" s="608"/>
      <c r="G9" s="608"/>
      <c r="H9" s="608"/>
      <c r="I9" s="608"/>
      <c r="J9" s="608"/>
      <c r="K9" s="608"/>
      <c r="L9" s="608"/>
      <c r="M9" s="608"/>
      <c r="N9" s="608"/>
      <c r="O9" s="608"/>
      <c r="P9" s="608"/>
      <c r="Q9" s="608"/>
      <c r="R9" s="33"/>
    </row>
    <row r="10" spans="1:18" ht="18.95" customHeight="1">
      <c r="A10" s="56"/>
      <c r="B10" s="55" t="s">
        <v>2</v>
      </c>
      <c r="C10" s="608" t="s">
        <v>402</v>
      </c>
      <c r="D10" s="608"/>
      <c r="E10" s="608"/>
      <c r="F10" s="608"/>
      <c r="G10" s="608"/>
      <c r="H10" s="608"/>
      <c r="I10" s="608"/>
      <c r="J10" s="608"/>
      <c r="K10" s="608"/>
      <c r="L10" s="608"/>
      <c r="M10" s="608"/>
      <c r="N10" s="608"/>
      <c r="O10" s="608"/>
      <c r="P10" s="608"/>
      <c r="Q10" s="608"/>
      <c r="R10" s="33"/>
    </row>
    <row r="11" spans="1:18" ht="18.95" customHeight="1">
      <c r="A11" s="56"/>
      <c r="B11" s="55" t="s">
        <v>3</v>
      </c>
      <c r="C11" s="608" t="s">
        <v>408</v>
      </c>
      <c r="D11" s="608"/>
      <c r="E11" s="608"/>
      <c r="F11" s="608"/>
      <c r="G11" s="608"/>
      <c r="H11" s="608"/>
      <c r="I11" s="608"/>
      <c r="J11" s="50" t="s">
        <v>404</v>
      </c>
      <c r="K11" s="54"/>
      <c r="L11" s="54"/>
      <c r="M11" s="54"/>
      <c r="N11" s="54"/>
      <c r="O11" s="54"/>
      <c r="P11" s="54"/>
      <c r="Q11" s="59"/>
      <c r="R11" s="55"/>
    </row>
    <row r="12" spans="1:18" ht="10.5" customHeight="1">
      <c r="A12" s="56"/>
      <c r="B12" s="33"/>
      <c r="C12" s="53"/>
      <c r="D12" s="53"/>
      <c r="E12" s="53"/>
      <c r="F12" s="53"/>
      <c r="G12" s="53"/>
      <c r="H12" s="53"/>
      <c r="I12" s="53"/>
      <c r="J12" s="53"/>
      <c r="K12" s="53"/>
      <c r="L12" s="53"/>
      <c r="M12" s="53"/>
      <c r="N12" s="53"/>
      <c r="O12" s="53"/>
      <c r="P12" s="53"/>
      <c r="Q12" s="53"/>
      <c r="R12" s="33"/>
    </row>
    <row r="13" spans="1:18" ht="18.95" customHeight="1">
      <c r="A13" s="238" t="s">
        <v>77</v>
      </c>
      <c r="B13" s="611" t="s">
        <v>643</v>
      </c>
      <c r="C13" s="611"/>
      <c r="D13" s="611"/>
      <c r="E13" s="611"/>
      <c r="F13" s="611"/>
      <c r="G13" s="611"/>
      <c r="H13" s="611"/>
      <c r="I13" s="611"/>
      <c r="J13" s="611"/>
      <c r="K13" s="611"/>
      <c r="L13" s="611"/>
      <c r="M13" s="611"/>
      <c r="N13" s="611"/>
      <c r="O13" s="611"/>
      <c r="P13" s="611"/>
      <c r="Q13" s="611"/>
      <c r="R13" s="58"/>
    </row>
    <row r="14" spans="1:18" ht="25.5" customHeight="1">
      <c r="A14" s="56"/>
      <c r="B14" s="58" t="s">
        <v>1</v>
      </c>
      <c r="C14" s="612" t="s">
        <v>406</v>
      </c>
      <c r="D14" s="612"/>
      <c r="E14" s="612"/>
      <c r="F14" s="612"/>
      <c r="G14" s="612"/>
      <c r="H14" s="612"/>
      <c r="I14" s="69"/>
      <c r="J14" s="57" t="s">
        <v>404</v>
      </c>
      <c r="K14" s="58"/>
      <c r="L14" s="58"/>
      <c r="M14" s="58"/>
      <c r="N14" s="58"/>
      <c r="O14" s="58"/>
      <c r="P14" s="58"/>
      <c r="Q14" s="59"/>
      <c r="R14" s="59"/>
    </row>
    <row r="15" spans="1:18" ht="18.95" customHeight="1">
      <c r="A15" s="56"/>
      <c r="B15" s="58" t="s">
        <v>2</v>
      </c>
      <c r="C15" s="69" t="s">
        <v>407</v>
      </c>
      <c r="D15" s="69"/>
      <c r="E15" s="69"/>
      <c r="F15" s="69"/>
      <c r="G15" s="69"/>
      <c r="H15" s="69"/>
      <c r="I15" s="69"/>
      <c r="J15" s="312"/>
      <c r="K15" s="33"/>
      <c r="L15" s="33"/>
      <c r="M15" s="33"/>
      <c r="N15" s="33"/>
      <c r="O15" s="33"/>
      <c r="P15" s="33"/>
      <c r="Q15" s="59"/>
      <c r="R15" s="59"/>
    </row>
    <row r="16" spans="1:18" ht="21.75" customHeight="1">
      <c r="A16" s="56"/>
      <c r="B16" s="58" t="s">
        <v>3</v>
      </c>
      <c r="C16" s="69" t="s">
        <v>405</v>
      </c>
      <c r="D16" s="69"/>
      <c r="E16" s="69"/>
      <c r="F16" s="69"/>
      <c r="G16" s="69"/>
      <c r="H16" s="69"/>
      <c r="I16" s="69"/>
      <c r="J16" s="50" t="s">
        <v>404</v>
      </c>
      <c r="K16" s="55"/>
      <c r="L16" s="55"/>
      <c r="M16" s="55"/>
      <c r="N16" s="55"/>
      <c r="O16" s="55"/>
      <c r="P16" s="55"/>
      <c r="Q16" s="59"/>
      <c r="R16" s="273"/>
    </row>
    <row r="17" spans="1:75" ht="23.25" customHeight="1">
      <c r="A17" s="56"/>
      <c r="B17" s="58" t="s">
        <v>21</v>
      </c>
      <c r="C17" s="69" t="s">
        <v>403</v>
      </c>
      <c r="D17" s="69"/>
      <c r="E17" s="69"/>
      <c r="F17" s="69"/>
      <c r="G17" s="69"/>
      <c r="H17" s="69"/>
      <c r="I17" s="59"/>
      <c r="J17" s="50" t="s">
        <v>404</v>
      </c>
      <c r="K17" s="62" t="s">
        <v>440</v>
      </c>
      <c r="L17" s="62"/>
      <c r="M17" s="50" t="s">
        <v>404</v>
      </c>
      <c r="N17" s="62" t="s">
        <v>441</v>
      </c>
      <c r="O17" s="59"/>
      <c r="P17" s="59"/>
      <c r="R17" s="66"/>
    </row>
    <row r="18" spans="1:75" ht="10.5" customHeight="1">
      <c r="A18" s="56"/>
      <c r="B18" s="58"/>
      <c r="C18" s="33"/>
      <c r="D18" s="33"/>
      <c r="E18" s="70"/>
      <c r="F18" s="70"/>
      <c r="G18" s="59"/>
      <c r="H18" s="59"/>
      <c r="I18" s="59"/>
      <c r="J18" s="66"/>
      <c r="K18" s="66"/>
      <c r="L18" s="62"/>
      <c r="M18" s="62"/>
      <c r="N18" s="62"/>
      <c r="O18" s="62"/>
      <c r="P18" s="55"/>
      <c r="Q18" s="59"/>
      <c r="R18" s="59"/>
    </row>
    <row r="19" spans="1:75">
      <c r="A19" s="56"/>
      <c r="B19" s="58" t="s">
        <v>22</v>
      </c>
      <c r="C19" s="614" t="s">
        <v>758</v>
      </c>
      <c r="D19" s="614"/>
      <c r="E19" s="614"/>
      <c r="F19" s="614"/>
      <c r="G19" s="614"/>
      <c r="H19" s="614"/>
      <c r="I19" s="614"/>
      <c r="J19" s="614"/>
      <c r="K19" s="614"/>
      <c r="L19" s="614"/>
      <c r="M19" s="614"/>
      <c r="N19" s="614"/>
      <c r="O19" s="614"/>
      <c r="P19" s="614"/>
      <c r="Q19" s="614"/>
      <c r="R19" s="59"/>
    </row>
    <row r="20" spans="1:75" ht="15" customHeight="1">
      <c r="A20" s="56"/>
      <c r="B20" s="33"/>
      <c r="C20" s="615" t="s">
        <v>800</v>
      </c>
      <c r="D20" s="615"/>
      <c r="E20" s="615"/>
      <c r="F20" s="615"/>
      <c r="G20" s="615"/>
      <c r="H20" s="615"/>
      <c r="I20" s="615"/>
      <c r="J20" s="615"/>
      <c r="K20" s="615"/>
      <c r="L20" s="615"/>
      <c r="M20" s="313"/>
      <c r="N20" s="313"/>
      <c r="O20" s="276"/>
      <c r="P20" s="276"/>
      <c r="Q20" s="276"/>
      <c r="R20" s="59"/>
    </row>
    <row r="21" spans="1:75" ht="10.5" customHeight="1">
      <c r="A21" s="56"/>
      <c r="B21" s="33"/>
      <c r="C21" s="613"/>
      <c r="D21" s="613"/>
      <c r="E21" s="613"/>
      <c r="F21" s="613"/>
      <c r="G21" s="613"/>
      <c r="H21" s="613"/>
      <c r="I21" s="59"/>
      <c r="J21" s="54"/>
      <c r="K21" s="62"/>
      <c r="L21" s="62"/>
      <c r="M21" s="62"/>
      <c r="N21" s="62"/>
      <c r="O21" s="62"/>
      <c r="P21" s="55"/>
      <c r="Q21" s="59"/>
      <c r="R21" s="59"/>
    </row>
    <row r="22" spans="1:75" ht="18.95" customHeight="1">
      <c r="A22" s="238" t="s">
        <v>620</v>
      </c>
      <c r="B22" s="609" t="s">
        <v>336</v>
      </c>
      <c r="C22" s="609"/>
      <c r="D22" s="609"/>
      <c r="E22" s="609"/>
      <c r="F22" s="609"/>
      <c r="G22" s="609"/>
      <c r="H22" s="70"/>
      <c r="I22" s="70"/>
      <c r="J22" s="63"/>
      <c r="K22" s="59"/>
      <c r="L22" s="59"/>
      <c r="M22" s="59"/>
      <c r="N22" s="59"/>
      <c r="O22" s="59"/>
      <c r="P22" s="59"/>
      <c r="Q22" s="59"/>
      <c r="R22" s="59"/>
    </row>
    <row r="23" spans="1:75" ht="25.5" customHeight="1">
      <c r="A23" s="239"/>
      <c r="B23" s="610" t="s">
        <v>537</v>
      </c>
      <c r="C23" s="610"/>
      <c r="D23" s="610"/>
      <c r="E23" s="610"/>
      <c r="F23" s="610"/>
      <c r="G23" s="610"/>
      <c r="H23" s="610"/>
      <c r="I23" s="610"/>
      <c r="J23" s="610"/>
      <c r="K23" s="610"/>
      <c r="L23" s="610"/>
      <c r="M23" s="610"/>
      <c r="N23" s="610"/>
      <c r="O23" s="610"/>
      <c r="P23" s="610"/>
      <c r="Q23" s="610"/>
      <c r="R23" s="33"/>
    </row>
    <row r="24" spans="1:75" ht="10.5" customHeight="1">
      <c r="A24" s="239"/>
      <c r="B24" s="33"/>
      <c r="C24" s="53"/>
      <c r="D24" s="53"/>
      <c r="E24" s="53"/>
      <c r="F24" s="53"/>
      <c r="G24" s="53"/>
      <c r="H24" s="53"/>
      <c r="I24" s="53"/>
      <c r="J24" s="53"/>
      <c r="K24" s="53"/>
      <c r="L24" s="53"/>
      <c r="M24" s="53"/>
      <c r="N24" s="53"/>
      <c r="O24" s="53"/>
      <c r="P24" s="53"/>
      <c r="Q24" s="53"/>
      <c r="R24" s="33"/>
    </row>
    <row r="25" spans="1:75" ht="18.95" customHeight="1">
      <c r="A25" s="238" t="s">
        <v>89</v>
      </c>
      <c r="B25" s="609" t="s">
        <v>357</v>
      </c>
      <c r="C25" s="609"/>
      <c r="D25" s="609"/>
      <c r="E25" s="609"/>
      <c r="F25" s="609"/>
      <c r="G25" s="609"/>
      <c r="H25" s="609"/>
      <c r="I25" s="609"/>
      <c r="J25" s="609"/>
      <c r="K25" s="609"/>
      <c r="L25" s="609"/>
      <c r="M25" s="609"/>
      <c r="N25" s="609"/>
      <c r="O25" s="609"/>
      <c r="P25" s="609"/>
      <c r="Q25" s="609"/>
      <c r="R25" s="55"/>
    </row>
    <row r="26" spans="1:75" ht="18.95" customHeight="1">
      <c r="A26" s="239"/>
      <c r="B26" s="608" t="s">
        <v>538</v>
      </c>
      <c r="C26" s="608"/>
      <c r="D26" s="608"/>
      <c r="E26" s="608"/>
      <c r="F26" s="608"/>
      <c r="G26" s="608"/>
      <c r="H26" s="608"/>
      <c r="I26" s="608"/>
      <c r="J26" s="608"/>
      <c r="K26" s="608"/>
      <c r="L26" s="608"/>
      <c r="M26" s="608"/>
      <c r="N26" s="608"/>
      <c r="O26" s="608"/>
      <c r="P26" s="608"/>
      <c r="Q26" s="608"/>
      <c r="R26" s="33"/>
    </row>
    <row r="27" spans="1:75" ht="10.5" customHeight="1">
      <c r="A27" s="239"/>
      <c r="B27" s="33"/>
      <c r="C27" s="53"/>
      <c r="D27" s="53"/>
      <c r="E27" s="53"/>
      <c r="F27" s="53"/>
      <c r="G27" s="53"/>
      <c r="H27" s="53"/>
      <c r="I27" s="53"/>
      <c r="J27" s="53"/>
      <c r="K27" s="53"/>
      <c r="L27" s="53"/>
      <c r="M27" s="53"/>
      <c r="N27" s="53"/>
      <c r="O27" s="53"/>
      <c r="P27" s="53"/>
      <c r="Q27" s="53"/>
      <c r="R27" s="33"/>
    </row>
    <row r="28" spans="1:75" ht="18.95" customHeight="1">
      <c r="A28" s="238" t="s">
        <v>91</v>
      </c>
      <c r="B28" s="609" t="s">
        <v>70</v>
      </c>
      <c r="C28" s="609"/>
      <c r="D28" s="609"/>
      <c r="E28" s="609"/>
      <c r="F28" s="609"/>
      <c r="G28" s="609"/>
      <c r="H28" s="609"/>
      <c r="I28" s="609"/>
      <c r="J28" s="609"/>
      <c r="K28" s="609"/>
      <c r="L28" s="609"/>
      <c r="M28" s="609"/>
      <c r="N28" s="609"/>
      <c r="O28" s="609"/>
      <c r="P28" s="609"/>
      <c r="Q28" s="609"/>
      <c r="R28" s="59"/>
    </row>
    <row r="29" spans="1:75" ht="37.5" customHeight="1">
      <c r="A29" s="239"/>
      <c r="B29" s="610" t="s">
        <v>242</v>
      </c>
      <c r="C29" s="610"/>
      <c r="D29" s="610"/>
      <c r="E29" s="610"/>
      <c r="F29" s="610"/>
      <c r="G29" s="610"/>
      <c r="H29" s="610"/>
      <c r="I29" s="610"/>
      <c r="J29" s="610"/>
      <c r="K29" s="610"/>
      <c r="L29" s="610"/>
      <c r="M29" s="610"/>
      <c r="N29" s="610"/>
      <c r="O29" s="610"/>
      <c r="P29" s="610"/>
      <c r="Q29" s="610"/>
      <c r="R29" s="33"/>
    </row>
    <row r="30" spans="1:75" ht="10.5" customHeight="1">
      <c r="A30" s="239"/>
      <c r="B30" s="33"/>
      <c r="C30" s="53"/>
      <c r="D30" s="53"/>
      <c r="E30" s="53"/>
      <c r="F30" s="53"/>
      <c r="G30" s="53"/>
      <c r="H30" s="53"/>
      <c r="I30" s="53"/>
      <c r="J30" s="53"/>
      <c r="K30" s="53"/>
      <c r="L30" s="53"/>
      <c r="M30" s="53"/>
      <c r="N30" s="53"/>
      <c r="O30" s="53"/>
      <c r="P30" s="53"/>
      <c r="Q30" s="53"/>
      <c r="R30" s="33"/>
    </row>
    <row r="31" spans="1:75" s="34" customFormat="1" ht="21" customHeight="1">
      <c r="A31" s="239" t="s">
        <v>94</v>
      </c>
      <c r="B31" s="609" t="s">
        <v>650</v>
      </c>
      <c r="C31" s="609"/>
      <c r="D31" s="609"/>
      <c r="E31" s="609"/>
      <c r="F31" s="59"/>
      <c r="G31" s="59"/>
      <c r="H31" s="59"/>
      <c r="I31" s="59"/>
      <c r="J31" s="63"/>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row>
    <row r="32" spans="1:75" s="34" customFormat="1" ht="28.5" customHeight="1">
      <c r="A32" s="60"/>
      <c r="B32" s="608" t="s">
        <v>651</v>
      </c>
      <c r="C32" s="608"/>
      <c r="D32" s="608"/>
      <c r="E32" s="608"/>
      <c r="F32" s="608"/>
      <c r="G32" s="608"/>
      <c r="H32" s="50" t="s">
        <v>404</v>
      </c>
      <c r="J32" s="53"/>
      <c r="K32" s="53"/>
      <c r="L32" s="608" t="s">
        <v>594</v>
      </c>
      <c r="M32" s="608"/>
      <c r="N32" s="608"/>
      <c r="O32" s="608"/>
      <c r="P32" s="608"/>
      <c r="Q32" s="608"/>
      <c r="R32" s="61"/>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row>
    <row r="33" spans="1:75" s="34" customFormat="1" ht="46.5" customHeight="1">
      <c r="A33" s="56"/>
      <c r="B33" s="610" t="s">
        <v>654</v>
      </c>
      <c r="C33" s="610"/>
      <c r="D33" s="610"/>
      <c r="E33" s="610"/>
      <c r="F33" s="610"/>
      <c r="G33" s="610"/>
      <c r="H33" s="610"/>
      <c r="I33" s="610"/>
      <c r="J33" s="610"/>
      <c r="K33" s="610"/>
      <c r="L33" s="610"/>
      <c r="M33" s="610"/>
      <c r="N33" s="610"/>
      <c r="O33" s="610"/>
      <c r="P33" s="610"/>
      <c r="Q33" s="610"/>
      <c r="R33" s="33"/>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row>
    <row r="34" spans="1:75" s="34" customFormat="1" ht="18.95" customHeight="1">
      <c r="A34" s="56"/>
      <c r="B34" s="55" t="s">
        <v>1</v>
      </c>
      <c r="C34" s="608" t="s">
        <v>671</v>
      </c>
      <c r="D34" s="608"/>
      <c r="E34" s="608"/>
      <c r="F34" s="608"/>
      <c r="G34" s="608"/>
      <c r="H34" s="608"/>
      <c r="I34" s="608"/>
      <c r="J34" s="608"/>
      <c r="K34" s="608"/>
      <c r="L34" s="608"/>
      <c r="M34" s="608"/>
      <c r="N34" s="608"/>
      <c r="O34" s="608"/>
      <c r="P34" s="608"/>
      <c r="Q34" s="63"/>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row>
    <row r="35" spans="1:75" s="34" customFormat="1" ht="18.95" customHeight="1">
      <c r="A35" s="64"/>
      <c r="B35" s="429"/>
      <c r="C35" s="607" t="s">
        <v>672</v>
      </c>
      <c r="D35" s="607"/>
      <c r="E35" s="607"/>
      <c r="F35" s="607"/>
      <c r="G35" s="607"/>
      <c r="H35" s="607"/>
      <c r="I35" s="607"/>
      <c r="J35" s="607"/>
      <c r="K35" s="607"/>
      <c r="L35" s="607"/>
      <c r="M35" s="607"/>
      <c r="N35" s="607"/>
      <c r="O35" s="607"/>
      <c r="P35" s="607"/>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row>
    <row r="36" spans="1:75" s="34" customFormat="1" ht="18.95" customHeight="1">
      <c r="A36" s="64"/>
      <c r="B36" s="409"/>
      <c r="C36" s="607" t="s">
        <v>673</v>
      </c>
      <c r="D36" s="607"/>
      <c r="E36" s="607"/>
      <c r="F36" s="607"/>
      <c r="G36" s="607"/>
      <c r="H36" s="607"/>
      <c r="I36" s="607"/>
      <c r="J36" s="607"/>
      <c r="K36" s="607"/>
      <c r="L36" s="607"/>
      <c r="M36" s="607"/>
      <c r="N36" s="607"/>
      <c r="O36" s="607"/>
      <c r="P36" s="607"/>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row>
    <row r="37" spans="1:75" s="34" customFormat="1" ht="18.95" customHeight="1">
      <c r="A37" s="64"/>
      <c r="B37" s="55" t="s">
        <v>2</v>
      </c>
      <c r="C37" s="608" t="s">
        <v>680</v>
      </c>
      <c r="D37" s="608"/>
      <c r="E37" s="608"/>
      <c r="F37" s="608"/>
      <c r="G37" s="608"/>
      <c r="H37" s="608"/>
      <c r="I37" s="608"/>
      <c r="J37" s="608"/>
      <c r="K37" s="608"/>
      <c r="L37" s="608"/>
      <c r="M37" s="608"/>
      <c r="N37" s="608"/>
      <c r="O37" s="608"/>
      <c r="P37" s="608"/>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row>
    <row r="38" spans="1:75" s="34" customFormat="1" ht="18.95" customHeight="1">
      <c r="A38" s="64"/>
      <c r="B38" s="55" t="s">
        <v>3</v>
      </c>
      <c r="C38" s="608" t="s">
        <v>674</v>
      </c>
      <c r="D38" s="608"/>
      <c r="E38" s="608"/>
      <c r="F38" s="608"/>
      <c r="G38" s="608"/>
      <c r="H38" s="608"/>
      <c r="I38" s="608"/>
      <c r="J38" s="608"/>
      <c r="K38" s="608"/>
      <c r="L38" s="608"/>
      <c r="M38" s="608"/>
      <c r="N38" s="608"/>
      <c r="O38" s="608"/>
      <c r="P38" s="608"/>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row>
    <row r="39" spans="1:75" s="34" customFormat="1" ht="18.95" customHeight="1">
      <c r="A39" s="64"/>
      <c r="B39" s="55"/>
      <c r="C39" s="607" t="s">
        <v>675</v>
      </c>
      <c r="D39" s="607"/>
      <c r="E39" s="607"/>
      <c r="F39" s="607"/>
      <c r="G39" s="607"/>
      <c r="H39" s="607"/>
      <c r="I39" s="607"/>
      <c r="J39" s="607"/>
      <c r="K39" s="607"/>
      <c r="L39" s="607"/>
      <c r="M39" s="607"/>
      <c r="N39" s="607"/>
      <c r="O39" s="607"/>
      <c r="P39" s="607"/>
      <c r="Q39" s="65"/>
      <c r="R39" s="33"/>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row>
    <row r="40" spans="1:75" s="34" customFormat="1" ht="18.95" customHeight="1">
      <c r="A40" s="64"/>
      <c r="B40" s="55" t="s">
        <v>21</v>
      </c>
      <c r="C40" s="608" t="s">
        <v>676</v>
      </c>
      <c r="D40" s="608"/>
      <c r="E40" s="608"/>
      <c r="F40" s="608"/>
      <c r="G40" s="608"/>
      <c r="H40" s="608"/>
      <c r="I40" s="608"/>
      <c r="J40" s="608"/>
      <c r="K40" s="608"/>
      <c r="L40" s="608"/>
      <c r="M40" s="608"/>
      <c r="N40" s="608"/>
      <c r="O40" s="608"/>
      <c r="P40" s="608"/>
      <c r="Q40" s="53"/>
      <c r="R40" s="33"/>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row>
    <row r="41" spans="1:75" s="34" customFormat="1" ht="18.95" customHeight="1">
      <c r="A41" s="64"/>
      <c r="B41" s="55"/>
      <c r="C41" s="607" t="s">
        <v>722</v>
      </c>
      <c r="D41" s="607"/>
      <c r="E41" s="607"/>
      <c r="F41" s="607"/>
      <c r="G41" s="607"/>
      <c r="H41" s="607"/>
      <c r="I41" s="607"/>
      <c r="J41" s="607"/>
      <c r="K41" s="607"/>
      <c r="L41" s="607"/>
      <c r="M41" s="607"/>
      <c r="N41" s="607"/>
      <c r="O41" s="607"/>
      <c r="P41" s="607"/>
      <c r="Q41" s="53"/>
      <c r="R41" s="33"/>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row>
    <row r="42" spans="1:75" s="34" customFormat="1" ht="18.95" customHeight="1">
      <c r="A42" s="64"/>
      <c r="B42" s="55" t="s">
        <v>22</v>
      </c>
      <c r="C42" s="608" t="s">
        <v>677</v>
      </c>
      <c r="D42" s="607"/>
      <c r="E42" s="607"/>
      <c r="F42" s="607"/>
      <c r="G42" s="607"/>
      <c r="H42" s="607"/>
      <c r="I42" s="607"/>
      <c r="J42" s="607"/>
      <c r="K42" s="607"/>
      <c r="L42" s="607"/>
      <c r="M42" s="607"/>
      <c r="N42" s="607"/>
      <c r="O42" s="607"/>
      <c r="P42" s="607"/>
      <c r="Q42" s="53"/>
      <c r="R42" s="33"/>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row>
    <row r="43" spans="1:75" s="34" customFormat="1" ht="18.95" customHeight="1">
      <c r="A43" s="64"/>
      <c r="B43" s="55" t="s">
        <v>69</v>
      </c>
      <c r="C43" s="608" t="s">
        <v>678</v>
      </c>
      <c r="D43" s="608"/>
      <c r="E43" s="608"/>
      <c r="F43" s="608"/>
      <c r="G43" s="608"/>
      <c r="H43" s="608"/>
      <c r="I43" s="608"/>
      <c r="J43" s="608"/>
      <c r="K43" s="608"/>
      <c r="L43" s="608"/>
      <c r="M43" s="608"/>
      <c r="N43" s="608"/>
      <c r="O43" s="608"/>
      <c r="P43" s="608"/>
      <c r="Q43" s="53"/>
      <c r="R43" s="33"/>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row>
    <row r="44" spans="1:75" s="34" customFormat="1" ht="18.95" customHeight="1">
      <c r="A44" s="64"/>
      <c r="B44" s="55"/>
      <c r="C44" s="607" t="s">
        <v>679</v>
      </c>
      <c r="D44" s="608"/>
      <c r="E44" s="608"/>
      <c r="F44" s="608"/>
      <c r="G44" s="608"/>
      <c r="H44" s="608"/>
      <c r="I44" s="608"/>
      <c r="J44" s="608"/>
      <c r="K44" s="608"/>
      <c r="L44" s="608"/>
      <c r="M44" s="608"/>
      <c r="N44" s="608"/>
      <c r="O44" s="608"/>
      <c r="P44" s="608"/>
      <c r="Q44" s="53"/>
      <c r="R44" s="33"/>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row>
    <row r="45" spans="1:75" s="34" customFormat="1" ht="18.95" customHeight="1">
      <c r="A45" s="64"/>
      <c r="B45" s="55"/>
      <c r="C45" s="607" t="s">
        <v>723</v>
      </c>
      <c r="D45" s="608"/>
      <c r="E45" s="608"/>
      <c r="F45" s="608"/>
      <c r="G45" s="608"/>
      <c r="H45" s="608"/>
      <c r="I45" s="608"/>
      <c r="J45" s="608"/>
      <c r="K45" s="608"/>
      <c r="L45" s="608"/>
      <c r="M45" s="608"/>
      <c r="N45" s="608"/>
      <c r="O45" s="608"/>
      <c r="P45" s="608"/>
      <c r="Q45" s="53"/>
      <c r="R45" s="33"/>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row>
    <row r="46" spans="1:75" s="34" customFormat="1" ht="18.95" customHeight="1">
      <c r="A46" s="64"/>
      <c r="B46" s="55" t="s">
        <v>484</v>
      </c>
      <c r="C46" s="608" t="s">
        <v>827</v>
      </c>
      <c r="D46" s="608"/>
      <c r="E46" s="608"/>
      <c r="F46" s="608"/>
      <c r="G46" s="608"/>
      <c r="H46" s="618" t="s">
        <v>804</v>
      </c>
      <c r="I46" s="618"/>
      <c r="J46" s="618"/>
      <c r="K46" s="53" t="s">
        <v>710</v>
      </c>
      <c r="L46" s="616" t="s">
        <v>724</v>
      </c>
      <c r="M46" s="616"/>
      <c r="N46" s="616"/>
      <c r="O46" s="616"/>
      <c r="P46" s="286"/>
      <c r="Q46" s="66"/>
      <c r="R46" s="66"/>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row>
    <row r="47" spans="1:75" s="34" customFormat="1" ht="18.95" customHeight="1">
      <c r="A47" s="64"/>
      <c r="B47" s="55" t="s">
        <v>681</v>
      </c>
      <c r="C47" s="619" t="s">
        <v>828</v>
      </c>
      <c r="D47" s="619"/>
      <c r="E47" s="619"/>
      <c r="F47" s="619"/>
      <c r="G47" s="619"/>
      <c r="H47" s="617" t="s">
        <v>711</v>
      </c>
      <c r="I47" s="617"/>
      <c r="J47" s="617"/>
      <c r="K47" s="617"/>
      <c r="L47" s="617"/>
      <c r="M47" s="66"/>
      <c r="N47" s="66"/>
      <c r="O47" s="66"/>
      <c r="P47" s="273"/>
      <c r="Q47" s="66"/>
      <c r="R47" s="66"/>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row>
    <row r="48" spans="1:75" s="34" customFormat="1" ht="18.95" customHeight="1">
      <c r="A48" s="277"/>
      <c r="B48" s="59"/>
      <c r="C48" s="70"/>
      <c r="D48" s="70"/>
      <c r="E48" s="59"/>
      <c r="F48" s="59"/>
      <c r="G48" s="59"/>
      <c r="H48" s="59"/>
      <c r="I48" s="59"/>
      <c r="J48" s="63"/>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row>
    <row r="49" spans="1:18" s="59" customFormat="1" ht="18.95" customHeight="1">
      <c r="A49" s="56"/>
      <c r="B49" s="611"/>
      <c r="C49" s="611"/>
      <c r="D49" s="611"/>
      <c r="E49" s="611"/>
      <c r="F49" s="611"/>
      <c r="G49" s="611"/>
      <c r="H49" s="611"/>
      <c r="I49" s="611"/>
      <c r="J49" s="611"/>
      <c r="K49" s="611"/>
      <c r="L49" s="611"/>
      <c r="M49" s="611"/>
      <c r="N49" s="611"/>
      <c r="O49" s="611"/>
      <c r="P49" s="611"/>
      <c r="Q49" s="611"/>
      <c r="R49" s="58"/>
    </row>
    <row r="50" spans="1:18" s="63" customFormat="1" ht="18.95" customHeight="1">
      <c r="A50" s="278"/>
      <c r="B50" s="61"/>
      <c r="C50" s="608"/>
      <c r="D50" s="608"/>
      <c r="E50" s="608"/>
      <c r="F50" s="608"/>
      <c r="G50" s="608"/>
      <c r="H50" s="608"/>
      <c r="I50" s="608"/>
      <c r="J50" s="608"/>
      <c r="K50" s="608"/>
      <c r="L50" s="608"/>
      <c r="M50" s="608"/>
      <c r="N50" s="608"/>
      <c r="O50" s="608"/>
      <c r="P50" s="608"/>
      <c r="Q50" s="608"/>
      <c r="R50" s="33"/>
    </row>
    <row r="51" spans="1:18" s="63" customFormat="1" ht="18.95" customHeight="1">
      <c r="A51" s="278"/>
      <c r="B51" s="61"/>
      <c r="C51" s="608"/>
      <c r="D51" s="608"/>
      <c r="E51" s="608"/>
      <c r="F51" s="608"/>
      <c r="G51" s="608"/>
      <c r="H51" s="608"/>
      <c r="I51" s="608"/>
      <c r="J51" s="608"/>
      <c r="K51" s="608"/>
      <c r="L51" s="608"/>
      <c r="M51" s="608"/>
      <c r="N51" s="608"/>
      <c r="O51" s="608"/>
      <c r="P51" s="608"/>
      <c r="Q51" s="608"/>
      <c r="R51" s="33"/>
    </row>
    <row r="52" spans="1:18" s="63" customFormat="1" ht="18.95" customHeight="1">
      <c r="A52" s="278"/>
      <c r="B52" s="61"/>
      <c r="C52" s="608"/>
      <c r="D52" s="608"/>
      <c r="E52" s="608"/>
      <c r="F52" s="608"/>
      <c r="G52" s="608"/>
      <c r="H52" s="608"/>
      <c r="I52" s="608"/>
      <c r="J52" s="608"/>
      <c r="K52" s="608"/>
      <c r="L52" s="608"/>
      <c r="M52" s="608"/>
      <c r="N52" s="608"/>
      <c r="O52" s="608"/>
      <c r="P52" s="608"/>
      <c r="Q52" s="608"/>
      <c r="R52" s="33"/>
    </row>
    <row r="53" spans="1:18" s="63" customFormat="1" ht="18.95" customHeight="1">
      <c r="A53" s="278"/>
      <c r="B53" s="61"/>
      <c r="C53" s="608"/>
      <c r="D53" s="608"/>
      <c r="E53" s="608"/>
      <c r="F53" s="608"/>
      <c r="G53" s="608"/>
      <c r="H53" s="608"/>
      <c r="I53" s="608"/>
      <c r="J53" s="608"/>
      <c r="K53" s="608"/>
      <c r="L53" s="608"/>
      <c r="M53" s="608"/>
      <c r="N53" s="608"/>
      <c r="O53" s="608"/>
      <c r="P53" s="608"/>
      <c r="Q53" s="608"/>
      <c r="R53" s="33"/>
    </row>
    <row r="54" spans="1:18" s="63" customFormat="1" ht="12.6" customHeight="1">
      <c r="A54" s="278"/>
      <c r="B54" s="61"/>
      <c r="C54" s="608"/>
      <c r="D54" s="608"/>
      <c r="E54" s="608"/>
      <c r="F54" s="608"/>
      <c r="G54" s="608"/>
      <c r="H54" s="608"/>
      <c r="I54" s="608"/>
      <c r="J54" s="608"/>
      <c r="K54" s="608"/>
      <c r="L54" s="608"/>
      <c r="M54" s="608"/>
      <c r="N54" s="608"/>
      <c r="O54" s="608"/>
      <c r="P54" s="608"/>
      <c r="Q54" s="608"/>
      <c r="R54" s="33"/>
    </row>
    <row r="55" spans="1:18" s="63" customFormat="1" ht="27" customHeight="1">
      <c r="A55" s="278"/>
      <c r="B55" s="61"/>
      <c r="C55" s="608"/>
      <c r="D55" s="608"/>
      <c r="E55" s="608"/>
      <c r="F55" s="608"/>
      <c r="G55" s="608"/>
      <c r="H55" s="608"/>
      <c r="I55" s="608"/>
      <c r="J55" s="608"/>
      <c r="K55" s="608"/>
      <c r="L55" s="608"/>
      <c r="M55" s="608"/>
      <c r="N55" s="608"/>
      <c r="O55" s="608"/>
      <c r="P55" s="608"/>
      <c r="Q55" s="608"/>
      <c r="R55" s="33"/>
    </row>
    <row r="56" spans="1:18" s="63" customFormat="1" ht="15" customHeight="1">
      <c r="A56" s="278"/>
      <c r="B56" s="61"/>
      <c r="C56" s="608"/>
      <c r="D56" s="608"/>
      <c r="E56" s="608"/>
      <c r="F56" s="608"/>
      <c r="G56" s="608"/>
      <c r="H56" s="608"/>
      <c r="I56" s="608"/>
      <c r="J56" s="608"/>
      <c r="K56" s="608"/>
      <c r="L56" s="608"/>
      <c r="M56" s="608"/>
      <c r="N56" s="608"/>
      <c r="O56" s="608"/>
      <c r="P56" s="608"/>
      <c r="Q56" s="608"/>
      <c r="R56" s="33"/>
    </row>
    <row r="57" spans="1:18" s="66" customFormat="1"/>
    <row r="58" spans="1:18" s="66" customFormat="1"/>
    <row r="59" spans="1:18" s="66" customFormat="1"/>
    <row r="60" spans="1:18" s="66" customFormat="1"/>
    <row r="61" spans="1:18" s="66" customFormat="1"/>
    <row r="62" spans="1:18" s="66" customFormat="1"/>
    <row r="63" spans="1:18" s="66" customFormat="1"/>
    <row r="64" spans="1:18" s="66" customFormat="1"/>
    <row r="65" s="66" customFormat="1"/>
    <row r="66" s="66" customFormat="1"/>
    <row r="67" s="66" customFormat="1"/>
    <row r="68" s="66" customFormat="1"/>
    <row r="69" s="66" customFormat="1"/>
    <row r="70" s="66" customFormat="1"/>
    <row r="71" s="66" customFormat="1"/>
    <row r="72" s="66" customFormat="1"/>
    <row r="73" s="66" customFormat="1"/>
    <row r="74" s="66" customFormat="1"/>
    <row r="75" s="66" customFormat="1"/>
    <row r="76" s="66" customFormat="1"/>
    <row r="77" s="66" customFormat="1"/>
    <row r="78" s="66" customFormat="1"/>
    <row r="79" s="66" customFormat="1"/>
    <row r="80" s="66" customFormat="1"/>
    <row r="81" s="66" customFormat="1"/>
    <row r="82" s="66" customFormat="1"/>
    <row r="83" s="66" customFormat="1"/>
    <row r="84" s="66" customFormat="1"/>
    <row r="85" s="66" customFormat="1"/>
    <row r="86" s="66" customFormat="1"/>
    <row r="87" s="66" customFormat="1"/>
    <row r="88" s="66" customFormat="1"/>
    <row r="89" s="66" customFormat="1"/>
    <row r="90" s="66" customFormat="1"/>
    <row r="91" s="66" customFormat="1"/>
    <row r="92" s="66" customFormat="1"/>
    <row r="93" s="66" customFormat="1"/>
    <row r="94" s="66" customFormat="1"/>
    <row r="95" s="66" customFormat="1"/>
    <row r="96" s="66" customFormat="1"/>
    <row r="97" s="66" customFormat="1"/>
    <row r="98" s="66" customFormat="1"/>
    <row r="99" s="66" customFormat="1"/>
    <row r="100" s="66" customFormat="1"/>
    <row r="101" s="66" customFormat="1"/>
    <row r="102" s="66" customFormat="1"/>
    <row r="103" s="66" customFormat="1"/>
    <row r="104" s="66" customFormat="1"/>
    <row r="105" s="66" customFormat="1"/>
    <row r="106" s="66" customFormat="1"/>
    <row r="107" s="66" customFormat="1"/>
    <row r="108" s="66" customFormat="1"/>
    <row r="109" s="66" customFormat="1"/>
    <row r="110" s="66" customFormat="1"/>
    <row r="111" s="66" customFormat="1"/>
    <row r="112" s="66" customFormat="1"/>
    <row r="113" s="66" customFormat="1"/>
    <row r="114" s="66" customFormat="1"/>
    <row r="115" s="66" customFormat="1"/>
    <row r="116" s="66" customFormat="1"/>
    <row r="117" s="66" customFormat="1"/>
    <row r="118" s="66" customFormat="1"/>
    <row r="119" s="66" customFormat="1"/>
    <row r="120" s="66" customFormat="1"/>
    <row r="121" s="66" customFormat="1"/>
    <row r="122" s="66" customFormat="1"/>
    <row r="123" s="66" customFormat="1"/>
    <row r="124" s="66" customFormat="1"/>
    <row r="125" s="66" customFormat="1"/>
    <row r="126" s="66" customFormat="1"/>
    <row r="127" s="66" customFormat="1"/>
    <row r="128" s="66" customFormat="1"/>
    <row r="129" s="66" customFormat="1"/>
    <row r="130" s="66" customFormat="1"/>
    <row r="131" s="66" customFormat="1"/>
    <row r="132" s="66" customFormat="1"/>
    <row r="133" s="66" customFormat="1"/>
    <row r="134" s="66" customFormat="1"/>
    <row r="135" s="66" customFormat="1"/>
    <row r="136" s="66" customFormat="1"/>
    <row r="137" s="66" customFormat="1"/>
    <row r="138" s="66" customFormat="1"/>
    <row r="139" s="66" customFormat="1"/>
    <row r="140" s="66" customFormat="1"/>
    <row r="141" s="66" customFormat="1"/>
    <row r="142" s="66" customFormat="1"/>
    <row r="143" s="66" customFormat="1"/>
    <row r="144" s="66" customFormat="1"/>
    <row r="145" s="66" customFormat="1"/>
    <row r="146" s="66" customFormat="1"/>
    <row r="147" s="66" customFormat="1"/>
    <row r="148" s="66" customFormat="1"/>
    <row r="149" s="66" customFormat="1"/>
    <row r="150" s="66" customFormat="1"/>
    <row r="151" s="66" customFormat="1"/>
    <row r="152" s="66" customFormat="1"/>
    <row r="153" s="66" customFormat="1"/>
    <row r="154" s="66" customFormat="1"/>
    <row r="155" s="66" customFormat="1"/>
    <row r="156" s="66" customFormat="1"/>
    <row r="157" s="66" customFormat="1"/>
    <row r="158" s="66" customFormat="1"/>
    <row r="159" s="66" customFormat="1"/>
    <row r="160" s="66" customFormat="1"/>
    <row r="161" s="66" customFormat="1"/>
    <row r="162" s="66" customFormat="1"/>
    <row r="163" s="66" customFormat="1"/>
    <row r="164" s="66" customFormat="1"/>
    <row r="165" s="66" customFormat="1"/>
    <row r="166" s="66" customFormat="1"/>
    <row r="167" s="66" customFormat="1"/>
    <row r="168" s="66" customFormat="1"/>
    <row r="169" s="66" customFormat="1"/>
    <row r="170" s="66" customFormat="1"/>
    <row r="171" s="66" customFormat="1"/>
    <row r="172" s="66" customFormat="1"/>
    <row r="173" s="66" customFormat="1"/>
    <row r="174" s="66" customFormat="1"/>
    <row r="175" s="66" customFormat="1"/>
    <row r="176" s="66" customFormat="1"/>
    <row r="177" s="66" customFormat="1"/>
    <row r="178" s="66" customFormat="1"/>
    <row r="179" s="66" customFormat="1"/>
    <row r="180" s="66" customFormat="1"/>
    <row r="181" s="66" customFormat="1"/>
    <row r="182" s="66" customFormat="1"/>
    <row r="183" s="66" customFormat="1"/>
    <row r="184" s="66" customFormat="1"/>
    <row r="185" s="66" customFormat="1"/>
    <row r="186" s="66" customFormat="1"/>
    <row r="187" s="66" customFormat="1"/>
    <row r="188" s="66" customFormat="1"/>
    <row r="189" s="66" customFormat="1"/>
    <row r="190" s="66" customFormat="1"/>
    <row r="191" s="66" customFormat="1"/>
    <row r="192" s="66" customFormat="1"/>
    <row r="193" s="66" customFormat="1"/>
    <row r="194" s="66" customFormat="1"/>
    <row r="195" s="66" customFormat="1"/>
    <row r="196" s="66" customFormat="1"/>
    <row r="197" s="66" customFormat="1"/>
    <row r="198" s="66" customFormat="1"/>
    <row r="199" s="66" customFormat="1"/>
    <row r="200" s="66" customFormat="1"/>
    <row r="201" s="66" customFormat="1"/>
    <row r="202" s="66" customFormat="1"/>
    <row r="203" s="66" customFormat="1"/>
    <row r="204" s="66" customFormat="1"/>
    <row r="205" s="66" customFormat="1"/>
    <row r="206" s="66" customFormat="1"/>
    <row r="207" s="66" customFormat="1"/>
    <row r="208" s="66" customFormat="1"/>
    <row r="209" s="66" customFormat="1"/>
    <row r="210" s="66" customFormat="1"/>
    <row r="211" s="66" customFormat="1"/>
    <row r="212" s="66" customFormat="1"/>
    <row r="213" s="66" customFormat="1"/>
    <row r="214" s="66" customFormat="1"/>
    <row r="215" s="66" customFormat="1"/>
    <row r="216" s="66" customFormat="1"/>
    <row r="217" s="66" customFormat="1"/>
    <row r="218" s="66" customFormat="1"/>
    <row r="219" s="66" customFormat="1"/>
    <row r="220" s="66" customFormat="1"/>
    <row r="221" s="66" customFormat="1"/>
    <row r="222" s="66" customFormat="1"/>
    <row r="223" s="66" customFormat="1"/>
    <row r="224" s="66" customFormat="1"/>
    <row r="225" s="66" customFormat="1"/>
    <row r="226" s="66" customFormat="1"/>
    <row r="227" s="66" customFormat="1"/>
    <row r="228" s="66" customFormat="1"/>
    <row r="229" s="66" customFormat="1"/>
    <row r="230" s="66" customFormat="1"/>
    <row r="231" s="66" customFormat="1"/>
    <row r="232" s="66" customFormat="1"/>
    <row r="233" s="66" customFormat="1"/>
    <row r="234" s="66" customFormat="1"/>
    <row r="235" s="66" customFormat="1"/>
    <row r="236" s="66" customFormat="1"/>
    <row r="237" s="66" customFormat="1"/>
    <row r="238" s="66" customFormat="1"/>
    <row r="239" s="66" customFormat="1"/>
    <row r="240" s="66" customFormat="1"/>
    <row r="241" s="66" customFormat="1"/>
    <row r="242" s="66" customFormat="1"/>
    <row r="243" s="66" customFormat="1"/>
    <row r="244" s="66" customFormat="1"/>
    <row r="245" s="66" customFormat="1"/>
    <row r="246" s="66" customFormat="1"/>
    <row r="247" s="66" customFormat="1"/>
    <row r="248" s="66" customFormat="1"/>
    <row r="249" s="66" customFormat="1"/>
    <row r="250" s="66" customFormat="1"/>
    <row r="251" s="66" customFormat="1"/>
    <row r="252" s="66" customFormat="1"/>
    <row r="253" s="66" customFormat="1"/>
    <row r="254" s="66" customFormat="1"/>
    <row r="255" s="66" customFormat="1"/>
    <row r="256" s="66" customFormat="1"/>
    <row r="257" s="66" customFormat="1"/>
    <row r="258" s="66" customFormat="1"/>
    <row r="259" s="66" customFormat="1"/>
    <row r="260" s="66" customFormat="1"/>
    <row r="261" s="66" customFormat="1"/>
    <row r="262" s="66" customFormat="1"/>
    <row r="263" s="66" customFormat="1"/>
    <row r="264" s="66" customFormat="1"/>
    <row r="265" s="66" customFormat="1"/>
    <row r="266" s="66" customFormat="1"/>
    <row r="267" s="66" customFormat="1"/>
  </sheetData>
  <sheetProtection algorithmName="SHA-512" hashValue="H6Xq/yTtMECKJLsG7pywabVi6KesId2d6qH72zp5/TVHainhKA7k6K3y+GzqJLyja/O98MAl3gWadEiad0YQfA==" saltValue="nyXwfExwhXbD2HmJnfG5BQ==" spinCount="100000" sheet="1" selectLockedCells="1"/>
  <protectedRanges>
    <protectedRange sqref="R1 J11 J19:J21 J14:J17 M17" name="Range2_4"/>
    <protectedRange sqref="J11 J19:J21 J14:J17 M17" name="Range1_4"/>
    <protectedRange sqref="H32" name="Range1_1"/>
  </protectedRanges>
  <mergeCells count="47">
    <mergeCell ref="C38:P38"/>
    <mergeCell ref="B49:Q49"/>
    <mergeCell ref="C41:P41"/>
    <mergeCell ref="C42:P42"/>
    <mergeCell ref="C43:P43"/>
    <mergeCell ref="C39:P39"/>
    <mergeCell ref="C40:P40"/>
    <mergeCell ref="C44:P44"/>
    <mergeCell ref="C45:P45"/>
    <mergeCell ref="L46:O46"/>
    <mergeCell ref="H47:L47"/>
    <mergeCell ref="C46:G46"/>
    <mergeCell ref="H46:J46"/>
    <mergeCell ref="C47:G47"/>
    <mergeCell ref="C55:Q55"/>
    <mergeCell ref="C56:Q56"/>
    <mergeCell ref="C50:Q50"/>
    <mergeCell ref="C51:Q51"/>
    <mergeCell ref="C52:Q52"/>
    <mergeCell ref="C53:Q53"/>
    <mergeCell ref="C54:Q54"/>
    <mergeCell ref="B13:Q13"/>
    <mergeCell ref="C14:H14"/>
    <mergeCell ref="B8:Q8"/>
    <mergeCell ref="B29:Q29"/>
    <mergeCell ref="B26:Q26"/>
    <mergeCell ref="B25:Q25"/>
    <mergeCell ref="C21:H21"/>
    <mergeCell ref="B23:Q23"/>
    <mergeCell ref="B22:G22"/>
    <mergeCell ref="C19:Q19"/>
    <mergeCell ref="C20:L20"/>
    <mergeCell ref="B2:Q2"/>
    <mergeCell ref="C9:Q9"/>
    <mergeCell ref="C11:I11"/>
    <mergeCell ref="C10:Q10"/>
    <mergeCell ref="B4:Q4"/>
    <mergeCell ref="B6:Q6"/>
    <mergeCell ref="C36:P36"/>
    <mergeCell ref="C37:P37"/>
    <mergeCell ref="B28:Q28"/>
    <mergeCell ref="C35:P35"/>
    <mergeCell ref="B33:Q33"/>
    <mergeCell ref="C34:P34"/>
    <mergeCell ref="B31:E31"/>
    <mergeCell ref="L32:Q32"/>
    <mergeCell ref="B32:G32"/>
  </mergeCells>
  <dataValidations count="4">
    <dataValidation type="list" showInputMessage="1" showErrorMessage="1" sqref="I22:J22" xr:uid="{00000000-0002-0000-0200-000000000000}">
      <formula1>"Yes, No, N/A"</formula1>
    </dataValidation>
    <dataValidation type="list" showInputMessage="1" showErrorMessage="1" sqref="J14" xr:uid="{00000000-0002-0000-0200-000001000000}">
      <formula1>"Select One, Purchase Agreement, Deed of Property, Other, explain"</formula1>
    </dataValidation>
    <dataValidation type="list" showInputMessage="1" showErrorMessage="1" sqref="J11 M17 J16:J17" xr:uid="{00000000-0002-0000-0200-000002000000}">
      <formula1>"Select One, Yes, No, N/A"</formula1>
    </dataValidation>
    <dataValidation type="list" showInputMessage="1" showErrorMessage="1" sqref="H32" xr:uid="{00000000-0002-0000-0200-000003000000}">
      <formula1>"Select One, Yes, No"</formula1>
    </dataValidation>
  </dataValidations>
  <hyperlinks>
    <hyperlink ref="C20" r:id="rId1" xr:uid="{50993AC1-BBCC-4B99-9747-015F85511546}"/>
    <hyperlink ref="L46:O46" r:id="rId2" display="Chapter 4 of HUD Handbook 1378." xr:uid="{B88725C5-3DDB-49BD-93F4-F8F28BF604D0}"/>
    <hyperlink ref="H47:L47" r:id="rId3" display="www.wvhdf.com" xr:uid="{AFC42A4C-6446-4372-B442-D22B473583A2}"/>
    <hyperlink ref="H46:J46" r:id="rId4" display=" 49 CFR 24.301, 24.303-.305" xr:uid="{5AAB658F-68D3-4BA8-A9BA-6B2AB11D8F21}"/>
  </hyperlinks>
  <printOptions horizontalCentered="1"/>
  <pageMargins left="0.25" right="0.25" top="0.25" bottom="0.5" header="0.3" footer="0.3"/>
  <pageSetup scale="76" orientation="portrait" r:id="rId5"/>
  <headerFooter>
    <oddHeader xml:space="preserve">&amp;R
</oddHeader>
    <oddFooter>&amp;L&amp;"Arial,Regular"HOME - HTF&amp;C&amp;"Arial,Regular"Page 3 of 30&amp;R&amp;"Arial,Regular"2025</oddFooter>
  </headerFooter>
  <ignoredErrors>
    <ignoredError sqref="A21:A48 A1:A19" numberStoredAsText="1"/>
  </ignoredErrors>
  <drawing r:id="rId6"/>
  <legacyDrawing r:id="rId7"/>
  <mc:AlternateContent xmlns:mc="http://schemas.openxmlformats.org/markup-compatibility/2006">
    <mc:Choice Requires="x14">
      <controls>
        <mc:AlternateContent xmlns:mc="http://schemas.openxmlformats.org/markup-compatibility/2006">
          <mc:Choice Requires="x14">
            <control shapeId="84995" r:id="rId8" name="Check Box 3">
              <controlPr defaultSize="0" autoFill="0" autoLine="0" autoPict="0">
                <anchor moveWithCells="1">
                  <from>
                    <xdr:col>0</xdr:col>
                    <xdr:colOff>76200</xdr:colOff>
                    <xdr:row>0</xdr:row>
                    <xdr:rowOff>209550</xdr:rowOff>
                  </from>
                  <to>
                    <xdr:col>0</xdr:col>
                    <xdr:colOff>276225</xdr:colOff>
                    <xdr:row>1</xdr:row>
                    <xdr:rowOff>180975</xdr:rowOff>
                  </to>
                </anchor>
              </controlPr>
            </control>
          </mc:Choice>
        </mc:AlternateContent>
        <mc:AlternateContent xmlns:mc="http://schemas.openxmlformats.org/markup-compatibility/2006">
          <mc:Choice Requires="x14">
            <control shapeId="84997" r:id="rId9" name="Check Box 5">
              <controlPr defaultSize="0" autoFill="0" autoLine="0" autoPict="0">
                <anchor moveWithCells="1">
                  <from>
                    <xdr:col>0</xdr:col>
                    <xdr:colOff>66675</xdr:colOff>
                    <xdr:row>2</xdr:row>
                    <xdr:rowOff>209550</xdr:rowOff>
                  </from>
                  <to>
                    <xdr:col>0</xdr:col>
                    <xdr:colOff>266700</xdr:colOff>
                    <xdr:row>3</xdr:row>
                    <xdr:rowOff>209550</xdr:rowOff>
                  </to>
                </anchor>
              </controlPr>
            </control>
          </mc:Choice>
        </mc:AlternateContent>
        <mc:AlternateContent xmlns:mc="http://schemas.openxmlformats.org/markup-compatibility/2006">
          <mc:Choice Requires="x14">
            <control shapeId="84998" r:id="rId10" name="Check Box 6">
              <controlPr defaultSize="0" autoFill="0" autoLine="0" autoPict="0">
                <anchor moveWithCells="1">
                  <from>
                    <xdr:col>0</xdr:col>
                    <xdr:colOff>66675</xdr:colOff>
                    <xdr:row>5</xdr:row>
                    <xdr:rowOff>0</xdr:rowOff>
                  </from>
                  <to>
                    <xdr:col>0</xdr:col>
                    <xdr:colOff>266700</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48"/>
  <sheetViews>
    <sheetView showGridLines="0" zoomScaleNormal="100" zoomScaleSheetLayoutView="98" workbookViewId="0">
      <selection activeCell="F2" sqref="F2"/>
    </sheetView>
  </sheetViews>
  <sheetFormatPr defaultColWidth="10.7109375" defaultRowHeight="12.75"/>
  <cols>
    <col min="1" max="1" width="3.85546875" style="242" customWidth="1"/>
    <col min="2" max="2" width="26.85546875" style="24" customWidth="1"/>
    <col min="3" max="3" width="22.5703125" style="13" customWidth="1"/>
    <col min="4" max="4" width="10.42578125" style="13" customWidth="1"/>
    <col min="5" max="5" width="12" style="13" customWidth="1"/>
    <col min="6" max="6" width="13.28515625" style="13" customWidth="1"/>
    <col min="7" max="7" width="22.5703125" style="13" customWidth="1"/>
    <col min="8" max="8" width="18.140625" style="13" customWidth="1"/>
    <col min="9" max="12" width="12.7109375" style="13" customWidth="1"/>
    <col min="13" max="13" width="13.7109375" style="13" customWidth="1"/>
    <col min="14" max="15" width="12.7109375" style="13" customWidth="1"/>
    <col min="16" max="21" width="10.7109375" style="13" customWidth="1"/>
    <col min="22" max="16384" width="10.7109375" style="13"/>
  </cols>
  <sheetData>
    <row r="1" spans="1:14">
      <c r="A1" s="71" t="s">
        <v>95</v>
      </c>
      <c r="B1" s="626" t="s">
        <v>505</v>
      </c>
      <c r="C1" s="627"/>
      <c r="D1" s="627"/>
      <c r="E1" s="627"/>
      <c r="F1" s="627"/>
      <c r="G1" s="413"/>
      <c r="H1" s="413"/>
      <c r="I1" s="42"/>
      <c r="J1" s="42"/>
      <c r="K1" s="42"/>
      <c r="L1" s="42"/>
      <c r="M1" s="42"/>
      <c r="N1" s="42"/>
    </row>
    <row r="2" spans="1:14" s="44" customFormat="1" ht="24" customHeight="1">
      <c r="A2" s="83"/>
      <c r="B2" s="592" t="s">
        <v>504</v>
      </c>
      <c r="C2" s="592"/>
      <c r="D2" s="592"/>
      <c r="E2" s="630"/>
      <c r="F2" s="136" t="s">
        <v>404</v>
      </c>
      <c r="H2" s="47"/>
      <c r="I2" s="88"/>
      <c r="J2" s="47"/>
      <c r="K2" s="47"/>
      <c r="L2" s="47"/>
      <c r="M2" s="47"/>
      <c r="N2" s="47"/>
    </row>
    <row r="3" spans="1:14" s="9" customFormat="1" ht="15.75" customHeight="1">
      <c r="A3" s="241"/>
      <c r="B3" s="627" t="s">
        <v>506</v>
      </c>
      <c r="C3" s="627"/>
      <c r="D3" s="627"/>
      <c r="E3" s="627"/>
      <c r="F3" s="627"/>
      <c r="G3" s="627"/>
      <c r="H3" s="627"/>
      <c r="I3" s="1"/>
      <c r="J3" s="1"/>
      <c r="K3" s="1"/>
      <c r="L3" s="1"/>
      <c r="M3" s="1"/>
      <c r="N3" s="1"/>
    </row>
    <row r="4" spans="1:14" s="9" customFormat="1" ht="16.5" customHeight="1">
      <c r="A4" s="241"/>
      <c r="B4" s="627" t="s">
        <v>647</v>
      </c>
      <c r="C4" s="627"/>
      <c r="D4" s="627"/>
      <c r="E4" s="627"/>
      <c r="F4" s="627"/>
      <c r="G4" s="627"/>
      <c r="H4" s="627"/>
      <c r="I4" s="1"/>
      <c r="J4" s="1"/>
      <c r="K4" s="1"/>
      <c r="L4" s="1"/>
      <c r="M4" s="1"/>
      <c r="N4" s="1"/>
    </row>
    <row r="5" spans="1:14" s="9" customFormat="1" ht="9.75" customHeight="1">
      <c r="A5" s="242"/>
      <c r="B5" s="307"/>
      <c r="C5" s="307"/>
      <c r="D5" s="307"/>
      <c r="E5" s="307"/>
      <c r="F5" s="307"/>
      <c r="G5" s="307"/>
      <c r="H5" s="307"/>
      <c r="K5" s="622"/>
      <c r="L5" s="622"/>
      <c r="M5" s="622"/>
      <c r="N5" s="622"/>
    </row>
    <row r="6" spans="1:14" ht="15" customHeight="1">
      <c r="A6" s="22" t="s">
        <v>621</v>
      </c>
      <c r="B6" s="623" t="s">
        <v>358</v>
      </c>
      <c r="C6" s="629"/>
      <c r="D6" s="629"/>
      <c r="E6" s="629"/>
      <c r="F6" s="629"/>
      <c r="G6" s="40"/>
      <c r="H6" s="40"/>
      <c r="J6" s="9"/>
      <c r="K6" s="9"/>
      <c r="L6" s="9"/>
      <c r="M6" s="9"/>
      <c r="N6" s="9"/>
    </row>
    <row r="7" spans="1:14" ht="15" customHeight="1">
      <c r="B7" s="628" t="s">
        <v>442</v>
      </c>
      <c r="C7" s="628"/>
      <c r="D7" s="628"/>
      <c r="E7" s="628"/>
      <c r="F7" s="628"/>
      <c r="G7" s="628"/>
      <c r="H7" s="628"/>
      <c r="I7" s="23"/>
      <c r="J7" s="23"/>
      <c r="K7" s="9"/>
      <c r="L7" s="9"/>
      <c r="M7" s="9"/>
      <c r="N7" s="9"/>
    </row>
    <row r="8" spans="1:14" ht="15" customHeight="1">
      <c r="C8" s="431"/>
      <c r="D8" s="431"/>
      <c r="E8" s="431"/>
      <c r="F8" s="431"/>
      <c r="G8" s="431"/>
      <c r="H8" s="431"/>
      <c r="I8" s="9"/>
      <c r="J8" s="439"/>
      <c r="K8" s="9"/>
      <c r="L8" s="9"/>
      <c r="M8" s="9"/>
      <c r="N8" s="9"/>
    </row>
    <row r="9" spans="1:14" ht="62.25" customHeight="1">
      <c r="B9" s="275" t="s">
        <v>78</v>
      </c>
      <c r="C9" s="105" t="s">
        <v>243</v>
      </c>
      <c r="D9" s="275" t="s">
        <v>352</v>
      </c>
      <c r="E9" s="275" t="s">
        <v>353</v>
      </c>
      <c r="F9" s="105" t="s">
        <v>812</v>
      </c>
      <c r="G9" s="105" t="s">
        <v>374</v>
      </c>
      <c r="H9" s="105" t="s">
        <v>373</v>
      </c>
    </row>
    <row r="10" spans="1:14" ht="27" customHeight="1">
      <c r="B10" s="225" t="s">
        <v>34</v>
      </c>
      <c r="C10" s="311"/>
      <c r="D10" s="136" t="s">
        <v>404</v>
      </c>
      <c r="E10" s="136" t="s">
        <v>404</v>
      </c>
      <c r="F10" s="136" t="s">
        <v>404</v>
      </c>
      <c r="G10" s="136" t="s">
        <v>404</v>
      </c>
      <c r="H10" s="311" t="s">
        <v>404</v>
      </c>
      <c r="I10" s="8"/>
      <c r="J10" s="8"/>
    </row>
    <row r="11" spans="1:14" ht="30" customHeight="1">
      <c r="B11" s="107" t="s">
        <v>319</v>
      </c>
      <c r="C11" s="311"/>
      <c r="D11" s="136" t="s">
        <v>404</v>
      </c>
      <c r="E11" s="136" t="s">
        <v>404</v>
      </c>
      <c r="F11" s="136" t="s">
        <v>404</v>
      </c>
      <c r="G11" s="136" t="s">
        <v>404</v>
      </c>
      <c r="H11" s="311" t="s">
        <v>404</v>
      </c>
      <c r="I11" s="8"/>
      <c r="J11" s="8"/>
    </row>
    <row r="12" spans="1:14" ht="27.75" customHeight="1">
      <c r="B12" s="107" t="s">
        <v>507</v>
      </c>
      <c r="C12" s="311"/>
      <c r="D12" s="136" t="s">
        <v>404</v>
      </c>
      <c r="E12" s="136" t="s">
        <v>404</v>
      </c>
      <c r="F12" s="136" t="s">
        <v>404</v>
      </c>
      <c r="G12" s="136" t="s">
        <v>404</v>
      </c>
      <c r="H12" s="311" t="s">
        <v>404</v>
      </c>
      <c r="I12" s="8"/>
      <c r="J12" s="8"/>
    </row>
    <row r="13" spans="1:14" ht="24.95" customHeight="1">
      <c r="B13" s="225" t="s">
        <v>47</v>
      </c>
      <c r="C13" s="311"/>
      <c r="D13" s="136" t="s">
        <v>404</v>
      </c>
      <c r="E13" s="136" t="s">
        <v>404</v>
      </c>
      <c r="F13" s="136" t="s">
        <v>404</v>
      </c>
      <c r="G13" s="136" t="s">
        <v>404</v>
      </c>
      <c r="H13" s="311" t="s">
        <v>404</v>
      </c>
      <c r="I13" s="8"/>
      <c r="J13" s="8"/>
    </row>
    <row r="14" spans="1:14" ht="25.9" customHeight="1">
      <c r="B14" s="225" t="s">
        <v>79</v>
      </c>
      <c r="C14" s="311"/>
      <c r="D14" s="136" t="s">
        <v>404</v>
      </c>
      <c r="E14" s="136" t="s">
        <v>404</v>
      </c>
      <c r="F14" s="136" t="s">
        <v>404</v>
      </c>
      <c r="G14" s="136" t="s">
        <v>404</v>
      </c>
      <c r="H14" s="311" t="s">
        <v>404</v>
      </c>
      <c r="I14" s="8"/>
      <c r="J14" s="8"/>
    </row>
    <row r="15" spans="1:14" ht="25.9" customHeight="1">
      <c r="B15" s="225" t="s">
        <v>80</v>
      </c>
      <c r="C15" s="311"/>
      <c r="D15" s="136" t="s">
        <v>404</v>
      </c>
      <c r="E15" s="136" t="s">
        <v>404</v>
      </c>
      <c r="F15" s="136" t="s">
        <v>404</v>
      </c>
      <c r="G15" s="136" t="s">
        <v>404</v>
      </c>
      <c r="H15" s="311" t="s">
        <v>404</v>
      </c>
      <c r="I15" s="8"/>
      <c r="J15" s="8"/>
    </row>
    <row r="16" spans="1:14" ht="25.5" customHeight="1">
      <c r="B16" s="225" t="s">
        <v>347</v>
      </c>
      <c r="C16" s="311"/>
      <c r="D16" s="136" t="s">
        <v>404</v>
      </c>
      <c r="E16" s="136" t="s">
        <v>404</v>
      </c>
      <c r="F16" s="136" t="s">
        <v>404</v>
      </c>
      <c r="G16" s="136" t="s">
        <v>404</v>
      </c>
      <c r="H16" s="311" t="s">
        <v>404</v>
      </c>
      <c r="I16" s="8"/>
      <c r="J16" s="8"/>
    </row>
    <row r="17" spans="1:12" ht="24.75" customHeight="1">
      <c r="B17" s="225" t="s">
        <v>347</v>
      </c>
      <c r="C17" s="311"/>
      <c r="D17" s="136" t="s">
        <v>404</v>
      </c>
      <c r="E17" s="136" t="s">
        <v>404</v>
      </c>
      <c r="F17" s="136" t="s">
        <v>404</v>
      </c>
      <c r="G17" s="136" t="s">
        <v>404</v>
      </c>
      <c r="H17" s="311" t="s">
        <v>404</v>
      </c>
      <c r="I17" s="8"/>
      <c r="J17" s="8"/>
    </row>
    <row r="18" spans="1:12" ht="24.95" customHeight="1">
      <c r="B18" s="225" t="s">
        <v>48</v>
      </c>
      <c r="C18" s="311"/>
      <c r="D18" s="136" t="s">
        <v>404</v>
      </c>
      <c r="E18" s="136" t="s">
        <v>404</v>
      </c>
      <c r="F18" s="136" t="s">
        <v>404</v>
      </c>
      <c r="G18" s="136" t="s">
        <v>404</v>
      </c>
      <c r="H18" s="311" t="s">
        <v>404</v>
      </c>
      <c r="I18" s="8"/>
      <c r="J18" s="8"/>
    </row>
    <row r="19" spans="1:12" ht="25.5" customHeight="1">
      <c r="B19" s="225" t="s">
        <v>46</v>
      </c>
      <c r="C19" s="311"/>
      <c r="D19" s="136" t="s">
        <v>404</v>
      </c>
      <c r="E19" s="136" t="s">
        <v>404</v>
      </c>
      <c r="F19" s="136" t="s">
        <v>404</v>
      </c>
      <c r="G19" s="136" t="s">
        <v>404</v>
      </c>
      <c r="H19" s="311" t="s">
        <v>404</v>
      </c>
      <c r="I19" s="8"/>
      <c r="J19" s="8"/>
    </row>
    <row r="20" spans="1:12" ht="27" customHeight="1">
      <c r="B20" s="225" t="s">
        <v>81</v>
      </c>
      <c r="C20" s="311"/>
      <c r="D20" s="136" t="s">
        <v>404</v>
      </c>
      <c r="E20" s="136" t="s">
        <v>404</v>
      </c>
      <c r="F20" s="136" t="s">
        <v>404</v>
      </c>
      <c r="G20" s="136" t="s">
        <v>404</v>
      </c>
      <c r="H20" s="311" t="s">
        <v>404</v>
      </c>
      <c r="I20" s="8"/>
      <c r="J20" s="8"/>
    </row>
    <row r="21" spans="1:12" ht="25.9" customHeight="1">
      <c r="B21" s="107" t="s">
        <v>82</v>
      </c>
      <c r="C21" s="311"/>
      <c r="D21" s="136" t="s">
        <v>404</v>
      </c>
      <c r="E21" s="136" t="s">
        <v>404</v>
      </c>
      <c r="F21" s="136" t="s">
        <v>404</v>
      </c>
      <c r="G21" s="136" t="s">
        <v>404</v>
      </c>
      <c r="H21" s="311" t="s">
        <v>404</v>
      </c>
      <c r="I21" s="8"/>
      <c r="J21" s="8"/>
    </row>
    <row r="22" spans="1:12" ht="24.95" customHeight="1">
      <c r="B22" s="107" t="s">
        <v>83</v>
      </c>
      <c r="C22" s="311"/>
      <c r="D22" s="136" t="s">
        <v>404</v>
      </c>
      <c r="E22" s="136" t="s">
        <v>404</v>
      </c>
      <c r="F22" s="136" t="s">
        <v>404</v>
      </c>
      <c r="G22" s="136" t="s">
        <v>404</v>
      </c>
      <c r="H22" s="311" t="s">
        <v>404</v>
      </c>
      <c r="I22" s="8"/>
      <c r="J22" s="8"/>
    </row>
    <row r="23" spans="1:12" ht="24.95" customHeight="1">
      <c r="B23" s="107" t="s">
        <v>245</v>
      </c>
      <c r="C23" s="311"/>
      <c r="D23" s="136" t="s">
        <v>404</v>
      </c>
      <c r="E23" s="136" t="s">
        <v>404</v>
      </c>
      <c r="F23" s="136" t="s">
        <v>404</v>
      </c>
      <c r="G23" s="136" t="s">
        <v>404</v>
      </c>
      <c r="H23" s="311" t="s">
        <v>404</v>
      </c>
      <c r="I23" s="8"/>
      <c r="J23" s="8"/>
    </row>
    <row r="24" spans="1:12" ht="25.5" customHeight="1">
      <c r="B24" s="107" t="s">
        <v>759</v>
      </c>
      <c r="C24" s="311"/>
      <c r="D24" s="136" t="s">
        <v>404</v>
      </c>
      <c r="E24" s="136" t="s">
        <v>404</v>
      </c>
      <c r="F24" s="136" t="s">
        <v>404</v>
      </c>
      <c r="G24" s="136" t="s">
        <v>404</v>
      </c>
      <c r="H24" s="311" t="s">
        <v>404</v>
      </c>
      <c r="I24" s="8"/>
      <c r="J24" s="8"/>
    </row>
    <row r="25" spans="1:12" ht="25.5" customHeight="1">
      <c r="B25" s="225" t="s">
        <v>244</v>
      </c>
      <c r="C25" s="311"/>
      <c r="D25" s="136" t="s">
        <v>404</v>
      </c>
      <c r="E25" s="136" t="s">
        <v>404</v>
      </c>
      <c r="F25" s="136" t="s">
        <v>404</v>
      </c>
      <c r="G25" s="136" t="s">
        <v>404</v>
      </c>
      <c r="H25" s="311" t="s">
        <v>404</v>
      </c>
      <c r="I25" s="625"/>
      <c r="J25" s="625"/>
      <c r="K25" s="625"/>
      <c r="L25" s="625"/>
    </row>
    <row r="26" spans="1:12" ht="25.5" customHeight="1">
      <c r="B26" s="107" t="s">
        <v>500</v>
      </c>
      <c r="C26" s="311"/>
      <c r="D26" s="136" t="s">
        <v>404</v>
      </c>
      <c r="E26" s="136" t="s">
        <v>404</v>
      </c>
      <c r="F26" s="136" t="s">
        <v>404</v>
      </c>
      <c r="G26" s="136" t="s">
        <v>404</v>
      </c>
      <c r="H26" s="311" t="s">
        <v>404</v>
      </c>
      <c r="I26" s="8"/>
      <c r="J26" s="8"/>
    </row>
    <row r="27" spans="1:12" ht="26.25" customHeight="1">
      <c r="B27" s="107" t="s">
        <v>246</v>
      </c>
      <c r="C27" s="311"/>
      <c r="D27" s="136" t="s">
        <v>404</v>
      </c>
      <c r="E27" s="136" t="s">
        <v>404</v>
      </c>
      <c r="F27" s="136" t="s">
        <v>404</v>
      </c>
      <c r="G27" s="136" t="s">
        <v>404</v>
      </c>
      <c r="H27" s="311" t="s">
        <v>404</v>
      </c>
      <c r="I27" s="9"/>
      <c r="J27" s="9"/>
    </row>
    <row r="28" spans="1:12" ht="10.5" customHeight="1">
      <c r="C28" s="9"/>
      <c r="D28" s="9"/>
      <c r="E28" s="9"/>
      <c r="F28" s="9"/>
      <c r="G28" s="9"/>
      <c r="H28" s="9"/>
      <c r="I28" s="9"/>
      <c r="J28" s="9"/>
    </row>
    <row r="29" spans="1:12" ht="18" customHeight="1">
      <c r="A29" s="240" t="s">
        <v>99</v>
      </c>
      <c r="B29" s="623" t="s">
        <v>359</v>
      </c>
      <c r="C29" s="623"/>
      <c r="D29" s="623"/>
      <c r="E29" s="623"/>
      <c r="F29" s="623"/>
      <c r="G29" s="623"/>
      <c r="H29" s="623"/>
      <c r="I29" s="9"/>
      <c r="J29" s="9"/>
    </row>
    <row r="30" spans="1:12" s="30" customFormat="1" ht="11.25" customHeight="1">
      <c r="A30" s="243"/>
      <c r="C30" s="432"/>
      <c r="D30" s="432"/>
      <c r="E30" s="432"/>
      <c r="F30" s="432"/>
      <c r="G30" s="433"/>
      <c r="H30" s="14"/>
      <c r="I30" s="14"/>
      <c r="J30" s="14"/>
    </row>
    <row r="31" spans="1:12" s="30" customFormat="1" ht="15" customHeight="1">
      <c r="A31" s="243"/>
      <c r="B31" s="434" t="s">
        <v>348</v>
      </c>
      <c r="C31" s="410"/>
      <c r="D31" s="435"/>
      <c r="E31" s="631" t="s">
        <v>84</v>
      </c>
      <c r="F31" s="632"/>
      <c r="G31" s="436"/>
    </row>
    <row r="32" spans="1:12" ht="15" customHeight="1">
      <c r="B32" s="620" t="s">
        <v>736</v>
      </c>
      <c r="C32" s="620"/>
      <c r="D32" s="620"/>
      <c r="E32" s="633"/>
      <c r="F32" s="634"/>
      <c r="G32" s="354"/>
    </row>
    <row r="33" spans="1:8" ht="15" customHeight="1">
      <c r="B33" s="620" t="s">
        <v>349</v>
      </c>
      <c r="C33" s="620"/>
      <c r="D33" s="620"/>
      <c r="E33" s="633"/>
      <c r="F33" s="634"/>
      <c r="G33" s="354"/>
    </row>
    <row r="34" spans="1:8" ht="15" customHeight="1">
      <c r="B34" s="620" t="s">
        <v>755</v>
      </c>
      <c r="C34" s="620"/>
      <c r="D34" s="620"/>
      <c r="E34" s="633"/>
      <c r="F34" s="634"/>
      <c r="G34" s="354"/>
    </row>
    <row r="35" spans="1:8" ht="15" customHeight="1">
      <c r="B35" s="624" t="s">
        <v>90</v>
      </c>
      <c r="C35" s="624"/>
      <c r="D35" s="624"/>
      <c r="E35" s="633"/>
      <c r="F35" s="634"/>
      <c r="G35" s="354"/>
    </row>
    <row r="36" spans="1:8" ht="15.75" customHeight="1">
      <c r="B36" s="620" t="s">
        <v>85</v>
      </c>
      <c r="C36" s="620"/>
      <c r="D36" s="620"/>
      <c r="E36" s="633"/>
      <c r="F36" s="634"/>
      <c r="G36" s="354"/>
    </row>
    <row r="37" spans="1:8" ht="18" customHeight="1">
      <c r="B37" s="620" t="s">
        <v>735</v>
      </c>
      <c r="C37" s="620"/>
      <c r="D37" s="620"/>
      <c r="E37" s="633"/>
      <c r="F37" s="634"/>
      <c r="G37" s="354"/>
    </row>
    <row r="38" spans="1:8" ht="15" customHeight="1">
      <c r="B38" s="620" t="s">
        <v>86</v>
      </c>
      <c r="C38" s="620"/>
      <c r="D38" s="620"/>
      <c r="E38" s="633"/>
      <c r="F38" s="634"/>
      <c r="G38" s="354"/>
    </row>
    <row r="39" spans="1:8" ht="15.75" customHeight="1">
      <c r="B39" s="620" t="s">
        <v>350</v>
      </c>
      <c r="C39" s="620"/>
      <c r="D39" s="620"/>
      <c r="E39" s="633"/>
      <c r="F39" s="634"/>
      <c r="G39" s="354"/>
    </row>
    <row r="40" spans="1:8" ht="16.5" customHeight="1">
      <c r="B40" s="620" t="s">
        <v>87</v>
      </c>
      <c r="C40" s="620"/>
      <c r="D40" s="620"/>
      <c r="E40" s="633"/>
      <c r="F40" s="634"/>
      <c r="G40" s="354"/>
    </row>
    <row r="41" spans="1:8" ht="16.5" customHeight="1">
      <c r="B41" s="624" t="s">
        <v>737</v>
      </c>
      <c r="C41" s="624"/>
      <c r="D41" s="624"/>
      <c r="E41" s="633"/>
      <c r="F41" s="634"/>
      <c r="G41" s="354"/>
    </row>
    <row r="42" spans="1:8" ht="16.5" customHeight="1">
      <c r="B42" s="620" t="s">
        <v>88</v>
      </c>
      <c r="C42" s="620"/>
      <c r="D42" s="620"/>
      <c r="E42" s="633"/>
      <c r="F42" s="634"/>
      <c r="G42" s="354"/>
    </row>
    <row r="43" spans="1:8" ht="16.5" customHeight="1">
      <c r="B43" s="620" t="s">
        <v>351</v>
      </c>
      <c r="C43" s="620"/>
      <c r="D43" s="620"/>
      <c r="E43" s="633"/>
      <c r="F43" s="634"/>
      <c r="G43" s="354"/>
    </row>
    <row r="44" spans="1:8" ht="10.5" customHeight="1"/>
    <row r="45" spans="1:8" ht="12.75" customHeight="1">
      <c r="B45" s="621" t="s">
        <v>879</v>
      </c>
      <c r="C45" s="621"/>
      <c r="D45" s="621"/>
      <c r="E45" s="621"/>
      <c r="F45" s="621"/>
      <c r="G45" s="621"/>
      <c r="H45" s="621"/>
    </row>
    <row r="46" spans="1:8">
      <c r="B46" s="621"/>
      <c r="C46" s="621"/>
      <c r="D46" s="621"/>
      <c r="E46" s="621"/>
      <c r="F46" s="621"/>
      <c r="G46" s="621"/>
      <c r="H46" s="621"/>
    </row>
    <row r="47" spans="1:8" ht="16.5" customHeight="1">
      <c r="B47" s="635" t="s">
        <v>760</v>
      </c>
      <c r="C47" s="636"/>
      <c r="D47" s="636"/>
      <c r="E47" s="636"/>
      <c r="F47" s="636"/>
      <c r="G47" s="636"/>
      <c r="H47" s="440"/>
    </row>
    <row r="48" spans="1:8" s="437" customFormat="1" ht="18.75" customHeight="1">
      <c r="A48" s="438"/>
      <c r="B48" s="621" t="s">
        <v>761</v>
      </c>
      <c r="C48" s="621"/>
      <c r="D48" s="621"/>
      <c r="E48" s="621"/>
      <c r="F48" s="621"/>
      <c r="G48" s="621"/>
      <c r="H48" s="621"/>
    </row>
  </sheetData>
  <sheetProtection algorithmName="SHA-512" hashValue="4+ysDtpX7loz6e3bOy+1XqtENCLPp7Soq8V28RyBs+Af301+FaBGLfKVaTioI7dAnzE8nsmh5SekS4VzdjO14A==" saltValue="zAD+MSEPZEUm7mv76SpOtQ==" spinCount="100000" sheet="1" selectLockedCells="1"/>
  <protectedRanges>
    <protectedRange sqref="E31:G43" name="Range2"/>
    <protectedRange sqref="D10:H27" name="Range1"/>
  </protectedRanges>
  <dataConsolidate link="1"/>
  <mergeCells count="37">
    <mergeCell ref="B48:H48"/>
    <mergeCell ref="E31:F31"/>
    <mergeCell ref="E32:F32"/>
    <mergeCell ref="E33:F33"/>
    <mergeCell ref="E34:F34"/>
    <mergeCell ref="E35:F35"/>
    <mergeCell ref="E36:F36"/>
    <mergeCell ref="E37:F37"/>
    <mergeCell ref="E38:F38"/>
    <mergeCell ref="E39:F39"/>
    <mergeCell ref="E40:F40"/>
    <mergeCell ref="E41:F41"/>
    <mergeCell ref="E42:F42"/>
    <mergeCell ref="E43:F43"/>
    <mergeCell ref="B41:D41"/>
    <mergeCell ref="B47:G47"/>
    <mergeCell ref="B1:F1"/>
    <mergeCell ref="B7:H7"/>
    <mergeCell ref="B6:F6"/>
    <mergeCell ref="B4:H4"/>
    <mergeCell ref="B3:H3"/>
    <mergeCell ref="B2:E2"/>
    <mergeCell ref="K5:N5"/>
    <mergeCell ref="B42:D42"/>
    <mergeCell ref="B36:D36"/>
    <mergeCell ref="B29:H29"/>
    <mergeCell ref="B33:D33"/>
    <mergeCell ref="B32:D32"/>
    <mergeCell ref="B34:D34"/>
    <mergeCell ref="B35:D35"/>
    <mergeCell ref="I25:L25"/>
    <mergeCell ref="B37:D37"/>
    <mergeCell ref="B43:D43"/>
    <mergeCell ref="B38:D38"/>
    <mergeCell ref="B39:D39"/>
    <mergeCell ref="B40:D40"/>
    <mergeCell ref="B45:H46"/>
  </mergeCells>
  <phoneticPr fontId="0" type="noConversion"/>
  <dataValidations count="3">
    <dataValidation type="list" showInputMessage="1" showErrorMessage="1" sqref="G10:G27 D10:E27" xr:uid="{00000000-0002-0000-0300-000000000000}">
      <formula1>"Select One, Yes, No"</formula1>
    </dataValidation>
    <dataValidation type="list" showInputMessage="1" showErrorMessage="1" sqref="F10:F27" xr:uid="{00000000-0002-0000-0300-000001000000}">
      <formula1>"Select One, Profit, Nonprofit, CHDO"</formula1>
    </dataValidation>
    <dataValidation type="list" showInputMessage="1" showErrorMessage="1" sqref="H10:H27" xr:uid="{00000000-0002-0000-0300-000002000000}">
      <formula1>"Select One, Owner, Developer, Contractor, Owner/Developer, Owner/Contractor, Developer/Contractor"</formula1>
    </dataValidation>
  </dataValidations>
  <hyperlinks>
    <hyperlink ref="B47" r:id="rId1" xr:uid="{0E93DC94-247E-4100-A4F6-5247D589314C}"/>
  </hyperlinks>
  <pageMargins left="0.25" right="0.25" top="0.25" bottom="0.5" header="0.25" footer="0.25"/>
  <pageSetup scale="78" firstPageNumber="3" orientation="portrait" r:id="rId2"/>
  <headerFooter>
    <oddHeader xml:space="preserve">&amp;R
</oddHeader>
    <oddFooter>&amp;L&amp;"Arial,Regular"HOME - HTF&amp;C&amp;"Arial,Regular"Page 4 of 30&amp;R&amp;"Arial,Regular"2025</oddFooter>
  </headerFooter>
  <ignoredErrors>
    <ignoredError sqref="A25:A29 A1 A49:A1048576 A30:A48 A7:A23 A2:A6" numberStoredAsText="1"/>
  </ignoredErrors>
  <extLst>
    <ext xmlns:x14="http://schemas.microsoft.com/office/spreadsheetml/2009/9/main" uri="{CCE6A557-97BC-4b89-ADB6-D9C93CAAB3DF}">
      <x14:dataValidations xmlns:xm="http://schemas.microsoft.com/office/excel/2006/main" count="1">
        <x14:dataValidation type="list" showInputMessage="1" showErrorMessage="1" xr:uid="{00000000-0002-0000-0300-000003000000}">
          <x14:formula1>
            <xm:f>'DO NOT DELETE - DROP DOWN LIST'!$C$3:$C$5</xm:f>
          </x14:formula1>
          <xm:sqref>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U49"/>
  <sheetViews>
    <sheetView showGridLines="0" zoomScaleNormal="100" workbookViewId="0">
      <selection activeCell="C6" sqref="C6"/>
    </sheetView>
  </sheetViews>
  <sheetFormatPr defaultColWidth="10.7109375" defaultRowHeight="12.75"/>
  <cols>
    <col min="1" max="1" width="3.5703125" style="22" bestFit="1" customWidth="1"/>
    <col min="2" max="2" width="2.7109375" style="13" customWidth="1"/>
    <col min="3" max="3" width="7.5703125" style="13" customWidth="1"/>
    <col min="4" max="4" width="2.7109375" style="13" customWidth="1"/>
    <col min="5" max="7" width="7.5703125" style="13" customWidth="1"/>
    <col min="8" max="8" width="8.85546875" style="13" customWidth="1"/>
    <col min="9" max="9" width="10.140625" style="13" customWidth="1"/>
    <col min="10" max="10" width="8" style="13" customWidth="1"/>
    <col min="11" max="11" width="17.7109375" style="13" customWidth="1"/>
    <col min="12" max="13" width="11.28515625" style="13" customWidth="1"/>
    <col min="14" max="14" width="12" style="13" customWidth="1"/>
    <col min="15" max="47" width="10.7109375" style="77"/>
    <col min="48" max="16384" width="10.7109375" style="13"/>
  </cols>
  <sheetData>
    <row r="1" spans="1:22">
      <c r="A1" s="19" t="s">
        <v>100</v>
      </c>
      <c r="B1" s="16" t="s">
        <v>187</v>
      </c>
      <c r="C1" s="16"/>
      <c r="D1" s="16"/>
      <c r="E1" s="16"/>
      <c r="F1" s="16"/>
      <c r="G1" s="16"/>
      <c r="H1" s="16"/>
      <c r="I1" s="16"/>
      <c r="J1" s="16"/>
      <c r="K1" s="16"/>
      <c r="L1" s="16"/>
      <c r="M1" s="16"/>
      <c r="N1" s="16"/>
    </row>
    <row r="2" spans="1:22" ht="9" customHeight="1">
      <c r="A2" s="19"/>
      <c r="B2" s="16"/>
      <c r="C2" s="16"/>
      <c r="D2" s="16"/>
      <c r="E2" s="16"/>
      <c r="F2" s="16"/>
      <c r="G2" s="16"/>
      <c r="H2" s="16"/>
      <c r="I2" s="16"/>
      <c r="J2" s="16"/>
      <c r="K2" s="16"/>
      <c r="L2" s="16"/>
      <c r="M2" s="16"/>
      <c r="N2" s="16"/>
    </row>
    <row r="3" spans="1:22" ht="13.15" customHeight="1">
      <c r="A3" s="249"/>
      <c r="B3" s="658" t="s">
        <v>222</v>
      </c>
      <c r="C3" s="658"/>
      <c r="D3" s="658"/>
      <c r="E3" s="658"/>
      <c r="F3" s="658"/>
      <c r="G3" s="658"/>
      <c r="H3" s="658"/>
      <c r="I3" s="658"/>
      <c r="J3" s="658"/>
      <c r="K3" s="658"/>
      <c r="L3" s="658"/>
      <c r="M3" s="658"/>
      <c r="N3" s="658"/>
    </row>
    <row r="4" spans="1:22" ht="7.15" customHeight="1">
      <c r="A4" s="249"/>
      <c r="B4" s="17"/>
      <c r="C4" s="173"/>
      <c r="D4" s="173"/>
      <c r="E4" s="173"/>
      <c r="F4" s="173"/>
      <c r="G4" s="173"/>
      <c r="H4" s="173"/>
      <c r="I4" s="173"/>
      <c r="J4" s="173"/>
      <c r="K4" s="173"/>
      <c r="L4" s="173"/>
      <c r="M4" s="173"/>
      <c r="N4" s="173"/>
    </row>
    <row r="5" spans="1:22" ht="12.6" customHeight="1">
      <c r="A5" s="19"/>
      <c r="B5" s="413" t="s">
        <v>1</v>
      </c>
      <c r="C5" s="658" t="s">
        <v>583</v>
      </c>
      <c r="D5" s="658"/>
      <c r="E5" s="658"/>
      <c r="F5" s="658"/>
      <c r="G5" s="658"/>
      <c r="H5" s="658"/>
      <c r="I5" s="658"/>
      <c r="J5" s="658"/>
      <c r="K5" s="658"/>
      <c r="L5" s="658"/>
      <c r="M5" s="658"/>
      <c r="N5" s="658"/>
    </row>
    <row r="6" spans="1:22" ht="13.15" customHeight="1">
      <c r="A6" s="16"/>
      <c r="B6" s="16"/>
      <c r="C6" s="357"/>
      <c r="D6" s="39" t="s">
        <v>236</v>
      </c>
      <c r="E6" s="39"/>
      <c r="F6" s="43"/>
      <c r="G6" s="39"/>
      <c r="H6" s="39"/>
      <c r="I6" s="39"/>
      <c r="J6" s="39"/>
      <c r="K6" s="39"/>
      <c r="L6" s="39"/>
      <c r="M6" s="39"/>
      <c r="N6" s="39"/>
    </row>
    <row r="7" spans="1:22">
      <c r="A7" s="16"/>
      <c r="B7" s="16"/>
      <c r="C7" s="357"/>
      <c r="D7" s="17" t="s">
        <v>237</v>
      </c>
      <c r="E7" s="17"/>
      <c r="F7" s="17"/>
      <c r="G7" s="17"/>
      <c r="H7" s="17"/>
      <c r="I7" s="17"/>
      <c r="J7" s="17"/>
      <c r="K7" s="17"/>
      <c r="L7" s="17"/>
      <c r="M7" s="17"/>
      <c r="N7" s="17"/>
    </row>
    <row r="8" spans="1:22">
      <c r="A8" s="16"/>
      <c r="B8" s="16"/>
      <c r="C8" s="67"/>
      <c r="D8" s="17"/>
      <c r="E8" s="17"/>
      <c r="F8" s="17"/>
      <c r="G8" s="17"/>
      <c r="H8" s="17"/>
      <c r="I8" s="17"/>
      <c r="J8" s="17"/>
      <c r="K8" s="17"/>
      <c r="L8" s="17"/>
      <c r="M8" s="17"/>
      <c r="N8" s="17"/>
    </row>
    <row r="9" spans="1:22" ht="26.65" customHeight="1">
      <c r="A9" s="250"/>
      <c r="B9" s="658" t="s">
        <v>655</v>
      </c>
      <c r="C9" s="658"/>
      <c r="D9" s="658"/>
      <c r="E9" s="658"/>
      <c r="F9" s="658"/>
      <c r="G9" s="658"/>
      <c r="H9" s="658"/>
      <c r="I9" s="658"/>
      <c r="J9" s="658"/>
      <c r="K9" s="658"/>
      <c r="L9" s="658"/>
      <c r="M9" s="658"/>
      <c r="N9" s="658"/>
    </row>
    <row r="10" spans="1:22" ht="10.15" customHeight="1">
      <c r="A10" s="16"/>
      <c r="B10" s="18"/>
      <c r="C10" s="17"/>
      <c r="D10" s="17"/>
      <c r="E10" s="17"/>
      <c r="F10" s="17"/>
      <c r="G10" s="17"/>
      <c r="H10" s="17"/>
      <c r="I10" s="17"/>
      <c r="J10" s="17"/>
      <c r="K10" s="17"/>
      <c r="L10" s="17"/>
      <c r="M10" s="17"/>
      <c r="N10" s="17"/>
    </row>
    <row r="11" spans="1:22">
      <c r="A11" s="16"/>
      <c r="B11" s="413" t="s">
        <v>2</v>
      </c>
      <c r="C11" s="16" t="s">
        <v>195</v>
      </c>
      <c r="D11" s="17"/>
      <c r="E11" s="17"/>
      <c r="F11" s="17"/>
      <c r="G11" s="17"/>
      <c r="H11" s="17"/>
      <c r="I11" s="17"/>
      <c r="J11" s="17"/>
      <c r="K11" s="17"/>
      <c r="L11" s="17"/>
      <c r="M11" s="17"/>
      <c r="N11" s="17"/>
    </row>
    <row r="12" spans="1:22">
      <c r="A12" s="16"/>
      <c r="B12" s="18"/>
      <c r="C12" s="357"/>
      <c r="D12" s="39" t="s">
        <v>223</v>
      </c>
      <c r="E12" s="39"/>
      <c r="F12" s="39"/>
      <c r="G12" s="39"/>
      <c r="H12" s="39"/>
      <c r="I12" s="39"/>
      <c r="J12" s="39"/>
      <c r="K12" s="39"/>
      <c r="L12" s="39"/>
      <c r="M12" s="39"/>
      <c r="N12" s="39"/>
    </row>
    <row r="13" spans="1:22" ht="12.6" customHeight="1">
      <c r="A13" s="250"/>
      <c r="B13" s="16"/>
      <c r="C13" s="357"/>
      <c r="D13" s="17" t="s">
        <v>224</v>
      </c>
      <c r="E13" s="17"/>
      <c r="F13" s="17"/>
      <c r="G13" s="17"/>
      <c r="H13" s="17"/>
      <c r="I13" s="17"/>
      <c r="J13" s="17"/>
      <c r="K13" s="17"/>
      <c r="L13" s="17"/>
      <c r="M13" s="17"/>
      <c r="N13" s="17"/>
    </row>
    <row r="14" spans="1:22" ht="13.15" customHeight="1">
      <c r="A14" s="250"/>
      <c r="B14" s="16"/>
      <c r="C14" s="18"/>
      <c r="D14" s="17"/>
      <c r="E14" s="17"/>
      <c r="F14" s="17"/>
      <c r="G14" s="17"/>
      <c r="H14" s="17"/>
      <c r="I14" s="17"/>
      <c r="J14" s="17"/>
      <c r="K14" s="17"/>
      <c r="L14" s="17"/>
      <c r="M14" s="17"/>
      <c r="N14" s="17"/>
    </row>
    <row r="15" spans="1:22" ht="32.25" customHeight="1">
      <c r="A15" s="250"/>
      <c r="B15" s="626" t="s">
        <v>829</v>
      </c>
      <c r="C15" s="626"/>
      <c r="D15" s="626"/>
      <c r="E15" s="626"/>
      <c r="F15" s="626"/>
      <c r="G15" s="626"/>
      <c r="H15" s="626"/>
      <c r="I15" s="626"/>
      <c r="J15" s="626"/>
      <c r="K15" s="626"/>
      <c r="L15" s="626"/>
      <c r="M15" s="626"/>
      <c r="N15" s="626"/>
      <c r="O15" s="628"/>
      <c r="P15" s="628"/>
      <c r="Q15" s="628"/>
      <c r="R15" s="628"/>
      <c r="S15" s="628"/>
      <c r="T15" s="628"/>
      <c r="U15" s="628"/>
      <c r="V15" s="628"/>
    </row>
    <row r="16" spans="1:22" ht="12.6" customHeight="1">
      <c r="A16" s="250"/>
      <c r="B16" s="35"/>
      <c r="C16" s="39"/>
      <c r="D16" s="39"/>
      <c r="E16" s="39"/>
      <c r="F16" s="39"/>
      <c r="G16" s="39"/>
      <c r="H16" s="39"/>
      <c r="I16" s="39"/>
      <c r="J16" s="39"/>
      <c r="K16" s="39"/>
      <c r="L16" s="39"/>
      <c r="M16" s="39"/>
      <c r="N16" s="39"/>
      <c r="O16" s="432"/>
      <c r="P16" s="432"/>
      <c r="Q16" s="432"/>
      <c r="R16" s="432"/>
      <c r="S16" s="432"/>
      <c r="T16" s="432"/>
      <c r="U16" s="432"/>
      <c r="V16" s="432"/>
    </row>
    <row r="17" spans="1:20">
      <c r="A17" s="19"/>
      <c r="B17" s="626" t="s">
        <v>238</v>
      </c>
      <c r="C17" s="626"/>
      <c r="D17" s="626"/>
      <c r="E17" s="626"/>
      <c r="F17" s="626"/>
      <c r="G17" s="626"/>
      <c r="H17" s="626"/>
      <c r="I17" s="626"/>
      <c r="J17" s="626"/>
      <c r="K17" s="626"/>
      <c r="L17" s="626"/>
      <c r="M17" s="626"/>
      <c r="N17" s="626"/>
    </row>
    <row r="18" spans="1:20" ht="13.15" customHeight="1">
      <c r="A18" s="19"/>
      <c r="B18" s="16"/>
      <c r="C18" s="16"/>
      <c r="D18" s="16"/>
      <c r="E18" s="16"/>
      <c r="F18" s="16"/>
      <c r="G18" s="16"/>
      <c r="H18" s="16"/>
      <c r="I18" s="16"/>
      <c r="J18" s="16"/>
      <c r="K18" s="16"/>
      <c r="L18" s="16"/>
      <c r="M18" s="16"/>
      <c r="N18" s="16"/>
    </row>
    <row r="19" spans="1:20" s="30" customFormat="1" ht="17.25" customHeight="1" thickBot="1">
      <c r="A19" s="19" t="s">
        <v>109</v>
      </c>
      <c r="B19" s="626" t="s">
        <v>360</v>
      </c>
      <c r="C19" s="626"/>
      <c r="D19" s="626"/>
      <c r="E19" s="626"/>
      <c r="F19" s="626"/>
      <c r="G19" s="626"/>
      <c r="H19" s="626"/>
      <c r="I19" s="626"/>
      <c r="J19" s="626"/>
      <c r="K19" s="626"/>
      <c r="L19" s="626"/>
      <c r="M19" s="626"/>
      <c r="N19" s="626"/>
      <c r="O19" s="279"/>
      <c r="P19" s="279"/>
      <c r="Q19" s="279"/>
      <c r="R19" s="279"/>
      <c r="S19" s="279"/>
      <c r="T19" s="279"/>
    </row>
    <row r="20" spans="1:20" s="11" customFormat="1" ht="15.75" customHeight="1" thickBot="1">
      <c r="A20" s="19"/>
      <c r="B20" s="16" t="s">
        <v>1</v>
      </c>
      <c r="C20" s="20" t="s">
        <v>92</v>
      </c>
      <c r="D20" s="20"/>
      <c r="E20" s="20"/>
      <c r="F20" s="20"/>
      <c r="G20" s="20"/>
      <c r="H20" s="527" t="s">
        <v>404</v>
      </c>
      <c r="I20" s="526"/>
      <c r="K20" s="40"/>
      <c r="L20" s="20"/>
      <c r="M20" s="20"/>
      <c r="N20" s="21"/>
      <c r="O20" s="49"/>
      <c r="P20" s="49"/>
      <c r="Q20" s="49"/>
      <c r="R20" s="49"/>
      <c r="S20" s="49"/>
      <c r="T20" s="49"/>
    </row>
    <row r="21" spans="1:20">
      <c r="A21" s="19"/>
      <c r="B21" s="413" t="s">
        <v>2</v>
      </c>
      <c r="C21" s="657" t="s">
        <v>130</v>
      </c>
      <c r="D21" s="657"/>
      <c r="E21" s="657"/>
      <c r="F21" s="657"/>
      <c r="G21" s="657"/>
      <c r="H21" s="657"/>
      <c r="I21" s="657"/>
      <c r="J21" s="657"/>
      <c r="K21" s="657"/>
      <c r="L21" s="657"/>
      <c r="M21" s="657"/>
      <c r="N21" s="657"/>
      <c r="P21" s="13"/>
      <c r="Q21" s="13"/>
      <c r="R21" s="13"/>
      <c r="S21" s="13"/>
      <c r="T21" s="13"/>
    </row>
    <row r="22" spans="1:20" ht="9" customHeight="1" thickBot="1">
      <c r="A22" s="249"/>
      <c r="B22" s="17"/>
      <c r="C22" s="17"/>
      <c r="D22" s="17"/>
      <c r="E22" s="16"/>
      <c r="F22" s="16"/>
      <c r="G22" s="16"/>
      <c r="H22" s="16"/>
      <c r="I22" s="16"/>
      <c r="J22" s="17"/>
      <c r="K22" s="16"/>
      <c r="L22" s="16"/>
      <c r="M22" s="16"/>
      <c r="N22" s="16"/>
    </row>
    <row r="23" spans="1:20" ht="23.25" customHeight="1">
      <c r="A23" s="71"/>
      <c r="B23" s="655" t="s">
        <v>652</v>
      </c>
      <c r="C23" s="656"/>
      <c r="D23" s="656"/>
      <c r="E23" s="656"/>
      <c r="F23" s="656"/>
      <c r="G23" s="656"/>
      <c r="H23" s="656"/>
      <c r="I23" s="656"/>
      <c r="J23" s="656"/>
      <c r="K23" s="656"/>
      <c r="L23" s="653" t="s">
        <v>247</v>
      </c>
      <c r="M23" s="653"/>
      <c r="N23" s="654"/>
      <c r="O23" s="45"/>
      <c r="P23" s="45"/>
      <c r="Q23" s="45"/>
    </row>
    <row r="24" spans="1:20" ht="69" customHeight="1" thickBot="1">
      <c r="A24" s="71"/>
      <c r="B24" s="652" t="s">
        <v>786</v>
      </c>
      <c r="C24" s="648"/>
      <c r="D24" s="648"/>
      <c r="E24" s="648"/>
      <c r="F24" s="648"/>
      <c r="G24" s="648"/>
      <c r="H24" s="261" t="s">
        <v>66</v>
      </c>
      <c r="I24" s="261" t="s">
        <v>93</v>
      </c>
      <c r="J24" s="648" t="s">
        <v>738</v>
      </c>
      <c r="K24" s="648"/>
      <c r="L24" s="524" t="s">
        <v>248</v>
      </c>
      <c r="M24" s="524" t="s">
        <v>71</v>
      </c>
      <c r="N24" s="525" t="s">
        <v>338</v>
      </c>
      <c r="O24" s="646"/>
      <c r="P24" s="647"/>
      <c r="Q24" s="647"/>
      <c r="R24" s="647"/>
      <c r="S24" s="647"/>
      <c r="T24" s="647"/>
    </row>
    <row r="25" spans="1:20" ht="27.75" customHeight="1">
      <c r="A25" s="71"/>
      <c r="B25" s="650"/>
      <c r="C25" s="651"/>
      <c r="D25" s="651"/>
      <c r="E25" s="651"/>
      <c r="F25" s="651"/>
      <c r="G25" s="651"/>
      <c r="H25" s="520"/>
      <c r="I25" s="521" t="s">
        <v>404</v>
      </c>
      <c r="J25" s="651"/>
      <c r="K25" s="651"/>
      <c r="L25" s="522" t="s">
        <v>404</v>
      </c>
      <c r="M25" s="522" t="s">
        <v>404</v>
      </c>
      <c r="N25" s="523" t="s">
        <v>404</v>
      </c>
    </row>
    <row r="26" spans="1:20" ht="27.75" customHeight="1">
      <c r="A26" s="71"/>
      <c r="B26" s="637"/>
      <c r="C26" s="638"/>
      <c r="D26" s="638"/>
      <c r="E26" s="638"/>
      <c r="F26" s="638"/>
      <c r="G26" s="638"/>
      <c r="H26" s="358"/>
      <c r="I26" s="311" t="s">
        <v>404</v>
      </c>
      <c r="J26" s="638"/>
      <c r="K26" s="638"/>
      <c r="L26" s="136" t="s">
        <v>404</v>
      </c>
      <c r="M26" s="136" t="s">
        <v>404</v>
      </c>
      <c r="N26" s="359" t="s">
        <v>404</v>
      </c>
    </row>
    <row r="27" spans="1:20" ht="27.75" customHeight="1">
      <c r="A27" s="71"/>
      <c r="B27" s="637"/>
      <c r="C27" s="638"/>
      <c r="D27" s="638"/>
      <c r="E27" s="638"/>
      <c r="F27" s="638"/>
      <c r="G27" s="638"/>
      <c r="H27" s="358"/>
      <c r="I27" s="311" t="s">
        <v>404</v>
      </c>
      <c r="J27" s="638"/>
      <c r="K27" s="638"/>
      <c r="L27" s="136" t="s">
        <v>404</v>
      </c>
      <c r="M27" s="136" t="s">
        <v>404</v>
      </c>
      <c r="N27" s="359" t="s">
        <v>404</v>
      </c>
    </row>
    <row r="28" spans="1:20" ht="26.25" customHeight="1">
      <c r="A28" s="71"/>
      <c r="B28" s="637"/>
      <c r="C28" s="638"/>
      <c r="D28" s="638"/>
      <c r="E28" s="638"/>
      <c r="F28" s="638"/>
      <c r="G28" s="638"/>
      <c r="H28" s="358"/>
      <c r="I28" s="311" t="s">
        <v>404</v>
      </c>
      <c r="J28" s="638"/>
      <c r="K28" s="638"/>
      <c r="L28" s="136" t="s">
        <v>404</v>
      </c>
      <c r="M28" s="136" t="s">
        <v>404</v>
      </c>
      <c r="N28" s="359" t="s">
        <v>404</v>
      </c>
    </row>
    <row r="29" spans="1:20" ht="27.75" customHeight="1">
      <c r="A29" s="71"/>
      <c r="B29" s="637"/>
      <c r="C29" s="638"/>
      <c r="D29" s="638"/>
      <c r="E29" s="638"/>
      <c r="F29" s="638"/>
      <c r="G29" s="638"/>
      <c r="H29" s="358"/>
      <c r="I29" s="311" t="s">
        <v>404</v>
      </c>
      <c r="J29" s="638"/>
      <c r="K29" s="638"/>
      <c r="L29" s="136" t="s">
        <v>404</v>
      </c>
      <c r="M29" s="136" t="s">
        <v>404</v>
      </c>
      <c r="N29" s="359" t="s">
        <v>404</v>
      </c>
    </row>
    <row r="30" spans="1:20" ht="27.75" customHeight="1">
      <c r="A30" s="71"/>
      <c r="B30" s="637"/>
      <c r="C30" s="638"/>
      <c r="D30" s="638"/>
      <c r="E30" s="638"/>
      <c r="F30" s="638"/>
      <c r="G30" s="638"/>
      <c r="H30" s="358"/>
      <c r="I30" s="311" t="s">
        <v>404</v>
      </c>
      <c r="J30" s="638"/>
      <c r="K30" s="638"/>
      <c r="L30" s="136" t="s">
        <v>404</v>
      </c>
      <c r="M30" s="136" t="s">
        <v>404</v>
      </c>
      <c r="N30" s="359" t="s">
        <v>404</v>
      </c>
    </row>
    <row r="31" spans="1:20" ht="27.75" customHeight="1">
      <c r="A31" s="71"/>
      <c r="B31" s="637"/>
      <c r="C31" s="638"/>
      <c r="D31" s="638"/>
      <c r="E31" s="638"/>
      <c r="F31" s="638"/>
      <c r="G31" s="638"/>
      <c r="H31" s="358"/>
      <c r="I31" s="311" t="s">
        <v>404</v>
      </c>
      <c r="J31" s="638"/>
      <c r="K31" s="638"/>
      <c r="L31" s="136" t="s">
        <v>404</v>
      </c>
      <c r="M31" s="136" t="s">
        <v>404</v>
      </c>
      <c r="N31" s="359" t="s">
        <v>404</v>
      </c>
    </row>
    <row r="32" spans="1:20" ht="27.75" customHeight="1">
      <c r="A32" s="71"/>
      <c r="B32" s="637"/>
      <c r="C32" s="638"/>
      <c r="D32" s="638"/>
      <c r="E32" s="638"/>
      <c r="F32" s="638"/>
      <c r="G32" s="638"/>
      <c r="H32" s="358"/>
      <c r="I32" s="311" t="s">
        <v>404</v>
      </c>
      <c r="J32" s="638"/>
      <c r="K32" s="638"/>
      <c r="L32" s="136" t="s">
        <v>404</v>
      </c>
      <c r="M32" s="136" t="s">
        <v>404</v>
      </c>
      <c r="N32" s="359" t="s">
        <v>404</v>
      </c>
    </row>
    <row r="33" spans="1:20" ht="24" customHeight="1">
      <c r="A33" s="71"/>
      <c r="B33" s="637"/>
      <c r="C33" s="638"/>
      <c r="D33" s="638"/>
      <c r="E33" s="638"/>
      <c r="F33" s="638"/>
      <c r="G33" s="638"/>
      <c r="H33" s="358"/>
      <c r="I33" s="311" t="s">
        <v>404</v>
      </c>
      <c r="J33" s="638"/>
      <c r="K33" s="638"/>
      <c r="L33" s="136" t="s">
        <v>404</v>
      </c>
      <c r="M33" s="136" t="s">
        <v>404</v>
      </c>
      <c r="N33" s="359" t="s">
        <v>404</v>
      </c>
    </row>
    <row r="34" spans="1:20" ht="26.25" customHeight="1">
      <c r="A34" s="71"/>
      <c r="B34" s="637"/>
      <c r="C34" s="638"/>
      <c r="D34" s="638"/>
      <c r="E34" s="638"/>
      <c r="F34" s="638"/>
      <c r="G34" s="638"/>
      <c r="H34" s="358"/>
      <c r="I34" s="311" t="s">
        <v>404</v>
      </c>
      <c r="J34" s="638"/>
      <c r="K34" s="638"/>
      <c r="L34" s="136" t="s">
        <v>404</v>
      </c>
      <c r="M34" s="136" t="s">
        <v>404</v>
      </c>
      <c r="N34" s="359" t="s">
        <v>404</v>
      </c>
    </row>
    <row r="35" spans="1:20" ht="26.25" customHeight="1">
      <c r="A35" s="71"/>
      <c r="B35" s="637"/>
      <c r="C35" s="638"/>
      <c r="D35" s="638"/>
      <c r="E35" s="638"/>
      <c r="F35" s="638"/>
      <c r="G35" s="638"/>
      <c r="H35" s="358"/>
      <c r="I35" s="311" t="s">
        <v>404</v>
      </c>
      <c r="J35" s="638"/>
      <c r="K35" s="638"/>
      <c r="L35" s="136" t="s">
        <v>404</v>
      </c>
      <c r="M35" s="136" t="s">
        <v>404</v>
      </c>
      <c r="N35" s="359" t="s">
        <v>404</v>
      </c>
    </row>
    <row r="36" spans="1:20" ht="26.25" customHeight="1">
      <c r="A36" s="71"/>
      <c r="B36" s="637"/>
      <c r="C36" s="638"/>
      <c r="D36" s="638"/>
      <c r="E36" s="638"/>
      <c r="F36" s="638"/>
      <c r="G36" s="638"/>
      <c r="H36" s="358"/>
      <c r="I36" s="311" t="s">
        <v>404</v>
      </c>
      <c r="J36" s="638"/>
      <c r="K36" s="638"/>
      <c r="L36" s="136" t="s">
        <v>404</v>
      </c>
      <c r="M36" s="136" t="s">
        <v>404</v>
      </c>
      <c r="N36" s="359" t="s">
        <v>404</v>
      </c>
    </row>
    <row r="37" spans="1:20" s="42" customFormat="1" ht="25.5" customHeight="1">
      <c r="A37" s="71"/>
      <c r="B37" s="637"/>
      <c r="C37" s="638"/>
      <c r="D37" s="638"/>
      <c r="E37" s="638"/>
      <c r="F37" s="638"/>
      <c r="G37" s="638"/>
      <c r="H37" s="358"/>
      <c r="I37" s="311" t="s">
        <v>404</v>
      </c>
      <c r="J37" s="638"/>
      <c r="K37" s="638"/>
      <c r="L37" s="136" t="s">
        <v>404</v>
      </c>
      <c r="M37" s="136" t="s">
        <v>404</v>
      </c>
      <c r="N37" s="359" t="s">
        <v>404</v>
      </c>
      <c r="O37" s="49"/>
      <c r="P37" s="49"/>
      <c r="Q37" s="77"/>
      <c r="R37" s="77"/>
      <c r="S37" s="77"/>
      <c r="T37" s="77"/>
    </row>
    <row r="38" spans="1:20" s="42" customFormat="1" ht="26.25" customHeight="1">
      <c r="A38" s="71"/>
      <c r="B38" s="637"/>
      <c r="C38" s="638"/>
      <c r="D38" s="638"/>
      <c r="E38" s="638"/>
      <c r="F38" s="638"/>
      <c r="G38" s="638"/>
      <c r="H38" s="358"/>
      <c r="I38" s="311" t="s">
        <v>404</v>
      </c>
      <c r="J38" s="638"/>
      <c r="K38" s="638"/>
      <c r="L38" s="136" t="s">
        <v>404</v>
      </c>
      <c r="M38" s="136" t="s">
        <v>404</v>
      </c>
      <c r="N38" s="359" t="s">
        <v>404</v>
      </c>
      <c r="O38" s="646"/>
      <c r="P38" s="647"/>
      <c r="Q38" s="647"/>
      <c r="R38" s="647"/>
      <c r="S38" s="647"/>
      <c r="T38" s="647"/>
    </row>
    <row r="39" spans="1:20" s="1" customFormat="1" ht="27" customHeight="1">
      <c r="A39" s="71"/>
      <c r="B39" s="637"/>
      <c r="C39" s="638"/>
      <c r="D39" s="638"/>
      <c r="E39" s="638"/>
      <c r="F39" s="638"/>
      <c r="G39" s="638"/>
      <c r="H39" s="358"/>
      <c r="I39" s="311" t="s">
        <v>404</v>
      </c>
      <c r="J39" s="638"/>
      <c r="K39" s="638"/>
      <c r="L39" s="136" t="s">
        <v>404</v>
      </c>
      <c r="M39" s="136" t="s">
        <v>404</v>
      </c>
      <c r="N39" s="359" t="s">
        <v>404</v>
      </c>
      <c r="O39" s="77"/>
      <c r="P39" s="77"/>
    </row>
    <row r="40" spans="1:20" ht="27.95" customHeight="1">
      <c r="A40" s="71"/>
      <c r="B40" s="637"/>
      <c r="C40" s="638"/>
      <c r="D40" s="638"/>
      <c r="E40" s="638"/>
      <c r="F40" s="638"/>
      <c r="G40" s="638"/>
      <c r="H40" s="358"/>
      <c r="I40" s="311" t="s">
        <v>404</v>
      </c>
      <c r="J40" s="638"/>
      <c r="K40" s="638"/>
      <c r="L40" s="136" t="s">
        <v>404</v>
      </c>
      <c r="M40" s="136" t="s">
        <v>404</v>
      </c>
      <c r="N40" s="359" t="s">
        <v>404</v>
      </c>
    </row>
    <row r="41" spans="1:20" ht="27.95" customHeight="1">
      <c r="A41" s="71"/>
      <c r="B41" s="637"/>
      <c r="C41" s="638"/>
      <c r="D41" s="638"/>
      <c r="E41" s="638"/>
      <c r="F41" s="638"/>
      <c r="G41" s="638"/>
      <c r="H41" s="358"/>
      <c r="I41" s="311" t="s">
        <v>404</v>
      </c>
      <c r="J41" s="638"/>
      <c r="K41" s="638"/>
      <c r="L41" s="136" t="s">
        <v>404</v>
      </c>
      <c r="M41" s="136" t="s">
        <v>404</v>
      </c>
      <c r="N41" s="359" t="s">
        <v>404</v>
      </c>
    </row>
    <row r="42" spans="1:20" ht="27.95" customHeight="1" thickBot="1">
      <c r="A42" s="71"/>
      <c r="B42" s="649"/>
      <c r="C42" s="639"/>
      <c r="D42" s="639"/>
      <c r="E42" s="639"/>
      <c r="F42" s="639"/>
      <c r="G42" s="639"/>
      <c r="H42" s="360"/>
      <c r="I42" s="361" t="s">
        <v>404</v>
      </c>
      <c r="J42" s="639"/>
      <c r="K42" s="639"/>
      <c r="L42" s="362" t="s">
        <v>404</v>
      </c>
      <c r="M42" s="362" t="s">
        <v>404</v>
      </c>
      <c r="N42" s="363" t="s">
        <v>404</v>
      </c>
    </row>
    <row r="43" spans="1:20" ht="9.6" customHeight="1">
      <c r="A43" s="71"/>
      <c r="B43" s="72"/>
      <c r="C43" s="72"/>
      <c r="D43" s="72"/>
      <c r="E43" s="72"/>
      <c r="F43" s="72"/>
      <c r="G43" s="73"/>
      <c r="H43" s="72"/>
      <c r="I43" s="72"/>
      <c r="J43" s="72"/>
      <c r="K43" s="74"/>
      <c r="L43" s="48"/>
      <c r="M43" s="48"/>
      <c r="N43" s="48"/>
    </row>
    <row r="44" spans="1:20" ht="18" customHeight="1">
      <c r="A44" s="75"/>
      <c r="B44" s="645" t="s">
        <v>792</v>
      </c>
      <c r="C44" s="645"/>
      <c r="D44" s="645"/>
      <c r="E44" s="645"/>
      <c r="F44" s="645"/>
      <c r="G44" s="645"/>
      <c r="H44" s="645"/>
      <c r="I44" s="645"/>
      <c r="J44" s="645"/>
      <c r="K44" s="645"/>
      <c r="L44" s="645"/>
      <c r="M44" s="645"/>
      <c r="N44" s="645"/>
      <c r="O44" s="641"/>
    </row>
    <row r="45" spans="1:20" ht="43.5" customHeight="1">
      <c r="B45" s="644" t="s">
        <v>884</v>
      </c>
      <c r="C45" s="644"/>
      <c r="D45" s="644"/>
      <c r="E45" s="644"/>
      <c r="F45" s="644"/>
      <c r="G45" s="644"/>
      <c r="H45" s="644"/>
      <c r="I45" s="644"/>
      <c r="J45" s="644"/>
      <c r="K45" s="644"/>
      <c r="L45" s="644"/>
      <c r="M45" s="644"/>
      <c r="N45" s="644"/>
      <c r="O45" s="641"/>
      <c r="P45" s="640"/>
      <c r="Q45" s="640"/>
      <c r="R45" s="640"/>
    </row>
    <row r="46" spans="1:20" s="42" customFormat="1" ht="18" customHeight="1">
      <c r="A46" s="76"/>
      <c r="B46" s="1"/>
      <c r="C46" s="1"/>
      <c r="D46" s="1"/>
      <c r="E46" s="1"/>
      <c r="F46" s="1"/>
      <c r="G46" s="1"/>
      <c r="H46" s="1"/>
      <c r="I46" s="1"/>
      <c r="J46" s="1"/>
      <c r="K46" s="1"/>
      <c r="L46" s="1"/>
      <c r="M46" s="1"/>
      <c r="N46" s="1"/>
      <c r="O46" s="77"/>
      <c r="P46" s="77"/>
      <c r="Q46" s="77"/>
      <c r="R46" s="77"/>
      <c r="S46" s="77"/>
      <c r="T46" s="77"/>
    </row>
    <row r="47" spans="1:20" s="42" customFormat="1">
      <c r="A47" s="71"/>
      <c r="B47" s="643"/>
      <c r="C47" s="643"/>
      <c r="D47" s="643"/>
      <c r="E47" s="643"/>
      <c r="F47" s="643"/>
      <c r="G47" s="643"/>
      <c r="H47" s="643"/>
      <c r="I47" s="643"/>
      <c r="J47" s="643"/>
      <c r="K47" s="643"/>
      <c r="L47" s="643"/>
      <c r="M47" s="643"/>
      <c r="N47" s="643"/>
      <c r="O47" s="77"/>
      <c r="P47" s="77"/>
      <c r="Q47" s="77"/>
      <c r="R47" s="77"/>
      <c r="S47" s="77"/>
      <c r="T47" s="77"/>
    </row>
    <row r="48" spans="1:20" s="42" customFormat="1">
      <c r="A48" s="71"/>
      <c r="B48" s="643"/>
      <c r="C48" s="643"/>
      <c r="D48" s="643"/>
      <c r="E48" s="643"/>
      <c r="F48" s="643"/>
      <c r="G48" s="643"/>
      <c r="H48" s="643"/>
      <c r="O48" s="77"/>
      <c r="P48" s="77"/>
      <c r="Q48" s="77"/>
      <c r="R48" s="77"/>
      <c r="S48" s="77"/>
      <c r="T48" s="77"/>
    </row>
    <row r="49" spans="2:10" s="42" customFormat="1">
      <c r="B49" s="642"/>
      <c r="C49" s="642"/>
      <c r="D49" s="642"/>
      <c r="E49" s="642"/>
      <c r="F49" s="642"/>
      <c r="G49" s="642"/>
      <c r="H49" s="642"/>
      <c r="I49" s="642"/>
      <c r="J49" s="642"/>
    </row>
  </sheetData>
  <sheetProtection algorithmName="SHA-512" hashValue="QZk2uSJNd6AEI6Tx+8EPQh4jzS18j3XK3Rd0DF/zr1MXW+Z7mAMUFPFs9MSXz83ykhahTrtBIGl3sogCAENiGA==" saltValue="ftaETY3uOI6Zyy1700rGxQ==" spinCount="100000" sheet="1" selectLockedCells="1"/>
  <mergeCells count="57">
    <mergeCell ref="O15:V15"/>
    <mergeCell ref="B15:N15"/>
    <mergeCell ref="B9:N9"/>
    <mergeCell ref="C5:N5"/>
    <mergeCell ref="B3:N3"/>
    <mergeCell ref="L23:N23"/>
    <mergeCell ref="B23:K23"/>
    <mergeCell ref="C21:N21"/>
    <mergeCell ref="B19:N19"/>
    <mergeCell ref="B17:N17"/>
    <mergeCell ref="O24:T24"/>
    <mergeCell ref="J24:K24"/>
    <mergeCell ref="B40:G40"/>
    <mergeCell ref="B41:G41"/>
    <mergeCell ref="B42:G42"/>
    <mergeCell ref="B25:G25"/>
    <mergeCell ref="J25:K25"/>
    <mergeCell ref="J38:K38"/>
    <mergeCell ref="J39:K39"/>
    <mergeCell ref="B24:G24"/>
    <mergeCell ref="B38:G38"/>
    <mergeCell ref="B37:G37"/>
    <mergeCell ref="B29:G29"/>
    <mergeCell ref="O38:T38"/>
    <mergeCell ref="J40:K40"/>
    <mergeCell ref="J41:K41"/>
    <mergeCell ref="B49:J49"/>
    <mergeCell ref="B48:H48"/>
    <mergeCell ref="B47:N47"/>
    <mergeCell ref="B45:N45"/>
    <mergeCell ref="B44:N44"/>
    <mergeCell ref="J42:K42"/>
    <mergeCell ref="P45:R45"/>
    <mergeCell ref="J26:K26"/>
    <mergeCell ref="J28:K28"/>
    <mergeCell ref="J29:K29"/>
    <mergeCell ref="J37:K37"/>
    <mergeCell ref="J36:K36"/>
    <mergeCell ref="J30:K30"/>
    <mergeCell ref="J31:K31"/>
    <mergeCell ref="J32:K32"/>
    <mergeCell ref="J33:K33"/>
    <mergeCell ref="J34:K34"/>
    <mergeCell ref="J27:K27"/>
    <mergeCell ref="J35:K35"/>
    <mergeCell ref="O44:O45"/>
    <mergeCell ref="B26:G26"/>
    <mergeCell ref="B39:G39"/>
    <mergeCell ref="B28:G28"/>
    <mergeCell ref="B36:G36"/>
    <mergeCell ref="B30:G30"/>
    <mergeCell ref="B31:G31"/>
    <mergeCell ref="B32:G32"/>
    <mergeCell ref="B33:G33"/>
    <mergeCell ref="B34:G34"/>
    <mergeCell ref="B27:G27"/>
    <mergeCell ref="B35:G35"/>
  </mergeCells>
  <phoneticPr fontId="0" type="noConversion"/>
  <dataValidations count="1">
    <dataValidation type="list" showInputMessage="1" showErrorMessage="1" sqref="H20" xr:uid="{00000000-0002-0000-0400-000000000000}">
      <formula1>"Select One, Yes, No"</formula1>
    </dataValidation>
  </dataValidations>
  <printOptions horizontalCentered="1"/>
  <pageMargins left="0.25" right="0.25" top="0.25" bottom="0.5" header="0.3" footer="0.3"/>
  <pageSetup scale="77" firstPageNumber="4" orientation="portrait" r:id="rId1"/>
  <headerFooter>
    <oddHeader xml:space="preserve">&amp;R
</oddHeader>
    <oddFooter>&amp;L&amp;"Arial,Regular"HOME - HTF&amp;C&amp;"Arial,Regular"Page 5 of 30&amp;R&amp;"Arial,Regular"2025</oddFooter>
  </headerFooter>
  <ignoredErrors>
    <ignoredError sqref="A19:A20 A1" numberStoredAsText="1"/>
  </ignoredErrors>
  <extLst>
    <ext xmlns:x14="http://schemas.microsoft.com/office/spreadsheetml/2009/9/main" uri="{CCE6A557-97BC-4b89-ADB6-D9C93CAAB3DF}">
      <x14:dataValidations xmlns:xm="http://schemas.microsoft.com/office/excel/2006/main" count="2">
        <x14:dataValidation type="list" showInputMessage="1" showErrorMessage="1" xr:uid="{4B184E32-3F36-4721-913F-9BD9BE607F1B}">
          <x14:formula1>
            <xm:f>'DO NOT DELETE - DROP DOWN LIST'!$H$3:$H$5</xm:f>
          </x14:formula1>
          <xm:sqref>I25:I42</xm:sqref>
        </x14:dataValidation>
        <x14:dataValidation type="list" showInputMessage="1" showErrorMessage="1" xr:uid="{B267F6F7-A34C-40CF-A7FA-7833561399C7}">
          <x14:formula1>
            <xm:f>'DO NOT DELETE - DROP DOWN LIST'!$C$3:$C$5</xm:f>
          </x14:formula1>
          <xm:sqref>L25:N42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U230"/>
  <sheetViews>
    <sheetView showGridLines="0" showRuler="0" zoomScale="130" zoomScaleNormal="130" workbookViewId="0">
      <selection activeCell="I5" sqref="I5:J5"/>
    </sheetView>
  </sheetViews>
  <sheetFormatPr defaultColWidth="10.7109375" defaultRowHeight="12.75"/>
  <cols>
    <col min="1" max="1" width="3.140625" style="22" customWidth="1"/>
    <col min="2" max="4" width="2.7109375" style="13" customWidth="1"/>
    <col min="5" max="6" width="6.7109375" style="13" customWidth="1"/>
    <col min="7" max="7" width="5.28515625" style="13" customWidth="1"/>
    <col min="8" max="8" width="6.7109375" style="13" customWidth="1"/>
    <col min="9" max="9" width="4.5703125" style="13" customWidth="1"/>
    <col min="10" max="10" width="6.7109375" style="13" customWidth="1"/>
    <col min="11" max="11" width="7" style="13" customWidth="1"/>
    <col min="12" max="12" width="6.7109375" style="13" customWidth="1"/>
    <col min="13" max="13" width="2" style="13" customWidth="1"/>
    <col min="14" max="14" width="9.5703125" style="13" customWidth="1"/>
    <col min="15" max="15" width="7.7109375" style="13" customWidth="1"/>
    <col min="16" max="16" width="17" style="13" customWidth="1"/>
    <col min="17" max="47" width="10.7109375" style="42"/>
    <col min="48" max="16384" width="10.7109375" style="13"/>
  </cols>
  <sheetData>
    <row r="1" spans="1:47" ht="15" customHeight="1">
      <c r="A1" s="248" t="s">
        <v>110</v>
      </c>
      <c r="B1" s="659" t="s">
        <v>361</v>
      </c>
      <c r="C1" s="659"/>
      <c r="D1" s="659"/>
      <c r="E1" s="659"/>
      <c r="F1" s="659"/>
      <c r="G1" s="659"/>
      <c r="H1" s="659"/>
      <c r="I1" s="659"/>
      <c r="J1" s="659"/>
      <c r="K1" s="659"/>
      <c r="L1" s="659"/>
      <c r="M1" s="659"/>
      <c r="N1" s="659"/>
      <c r="O1" s="659"/>
      <c r="P1" s="659"/>
    </row>
    <row r="2" spans="1:47" ht="7.15" customHeight="1">
      <c r="A2" s="248"/>
      <c r="B2" s="1"/>
      <c r="C2" s="1"/>
      <c r="D2" s="1"/>
      <c r="E2" s="221"/>
      <c r="F2" s="26"/>
      <c r="G2" s="26"/>
      <c r="H2" s="26"/>
      <c r="I2" s="26"/>
      <c r="J2" s="26"/>
      <c r="K2" s="26"/>
      <c r="L2" s="26"/>
      <c r="M2" s="26"/>
      <c r="N2" s="26"/>
      <c r="O2" s="26"/>
      <c r="P2" s="26"/>
    </row>
    <row r="3" spans="1:47" ht="56.45" customHeight="1">
      <c r="A3" s="248"/>
      <c r="B3" s="604" t="s">
        <v>568</v>
      </c>
      <c r="C3" s="604"/>
      <c r="D3" s="604"/>
      <c r="E3" s="604"/>
      <c r="F3" s="604"/>
      <c r="G3" s="604"/>
      <c r="H3" s="604"/>
      <c r="I3" s="604"/>
      <c r="J3" s="604"/>
      <c r="K3" s="604"/>
      <c r="L3" s="604"/>
      <c r="M3" s="604"/>
      <c r="N3" s="604"/>
      <c r="O3" s="604"/>
      <c r="P3" s="604"/>
    </row>
    <row r="4" spans="1:47" ht="6.6" customHeight="1" thickBot="1">
      <c r="A4" s="248"/>
      <c r="B4" s="1"/>
      <c r="C4" s="1"/>
      <c r="D4" s="1"/>
      <c r="E4" s="221"/>
      <c r="F4" s="26"/>
      <c r="G4" s="26"/>
      <c r="H4" s="26"/>
      <c r="I4" s="26"/>
      <c r="J4" s="26"/>
      <c r="K4" s="26"/>
      <c r="L4" s="26"/>
      <c r="M4" s="26"/>
      <c r="N4" s="26"/>
      <c r="O4" s="26"/>
      <c r="P4" s="26"/>
    </row>
    <row r="5" spans="1:47" ht="15" customHeight="1" thickBot="1">
      <c r="A5" s="45"/>
      <c r="B5" s="412" t="s">
        <v>1</v>
      </c>
      <c r="C5" s="1" t="s">
        <v>249</v>
      </c>
      <c r="D5" s="1"/>
      <c r="E5" s="1"/>
      <c r="F5" s="1"/>
      <c r="G5" s="1"/>
      <c r="H5" s="1"/>
      <c r="I5" s="660" t="s">
        <v>404</v>
      </c>
      <c r="J5" s="661"/>
      <c r="K5" s="16"/>
      <c r="L5" s="42"/>
      <c r="M5" s="42"/>
      <c r="N5" s="42"/>
      <c r="O5" s="42"/>
      <c r="P5" s="42"/>
    </row>
    <row r="6" spans="1:47" ht="7.15" customHeight="1">
      <c r="A6" s="248"/>
      <c r="B6" s="42"/>
      <c r="C6" s="1"/>
      <c r="D6" s="1"/>
      <c r="E6" s="221"/>
      <c r="F6" s="26"/>
      <c r="G6" s="26"/>
      <c r="H6" s="26"/>
      <c r="I6" s="26"/>
      <c r="J6" s="26"/>
      <c r="K6" s="26"/>
      <c r="L6" s="26"/>
      <c r="M6" s="26"/>
      <c r="N6" s="26"/>
      <c r="O6" s="26"/>
      <c r="P6" s="26"/>
    </row>
    <row r="7" spans="1:47" ht="15" customHeight="1">
      <c r="A7" s="248"/>
      <c r="B7" s="412" t="s">
        <v>2</v>
      </c>
      <c r="C7" s="663" t="s">
        <v>444</v>
      </c>
      <c r="D7" s="663"/>
      <c r="E7" s="663"/>
      <c r="F7" s="663"/>
      <c r="G7" s="663"/>
      <c r="H7" s="663"/>
      <c r="I7" s="663"/>
      <c r="J7" s="664"/>
      <c r="K7" s="664"/>
      <c r="L7" s="664"/>
      <c r="M7" s="662" t="s">
        <v>250</v>
      </c>
      <c r="N7" s="662"/>
      <c r="O7" s="664"/>
      <c r="P7" s="664"/>
    </row>
    <row r="8" spans="1:47" ht="7.15" customHeight="1">
      <c r="A8" s="248"/>
      <c r="B8" s="42"/>
      <c r="C8" s="43"/>
      <c r="D8" s="43"/>
      <c r="E8" s="281"/>
      <c r="F8" s="282"/>
      <c r="G8" s="282"/>
      <c r="H8" s="282"/>
      <c r="I8" s="282"/>
      <c r="J8" s="222"/>
      <c r="K8" s="26"/>
      <c r="L8" s="26"/>
      <c r="M8" s="26"/>
      <c r="N8" s="26"/>
      <c r="O8" s="25"/>
      <c r="P8" s="26"/>
    </row>
    <row r="9" spans="1:47" ht="15" customHeight="1">
      <c r="A9" s="248"/>
      <c r="B9" s="412" t="s">
        <v>3</v>
      </c>
      <c r="C9" s="663" t="s">
        <v>445</v>
      </c>
      <c r="D9" s="663"/>
      <c r="E9" s="663"/>
      <c r="F9" s="663"/>
      <c r="G9" s="663"/>
      <c r="H9" s="663"/>
      <c r="I9" s="663"/>
      <c r="J9" s="664"/>
      <c r="K9" s="664"/>
      <c r="L9" s="664"/>
      <c r="M9" s="662" t="s">
        <v>251</v>
      </c>
      <c r="N9" s="662"/>
      <c r="O9" s="664"/>
      <c r="P9" s="664"/>
    </row>
    <row r="10" spans="1:47" ht="6.6" customHeight="1">
      <c r="A10" s="248"/>
      <c r="B10" s="412"/>
      <c r="C10" s="43"/>
      <c r="D10" s="43"/>
      <c r="E10" s="43"/>
      <c r="F10" s="43"/>
      <c r="G10" s="43"/>
      <c r="H10" s="43"/>
      <c r="I10" s="43"/>
      <c r="J10" s="43"/>
      <c r="K10" s="43"/>
      <c r="L10" s="43"/>
      <c r="M10" s="46"/>
      <c r="N10" s="46"/>
      <c r="O10" s="43"/>
      <c r="P10" s="43"/>
    </row>
    <row r="11" spans="1:47" ht="42" customHeight="1">
      <c r="A11" s="248"/>
      <c r="B11" s="250" t="s">
        <v>21</v>
      </c>
      <c r="C11" s="604" t="s">
        <v>885</v>
      </c>
      <c r="D11" s="604"/>
      <c r="E11" s="604"/>
      <c r="F11" s="604"/>
      <c r="G11" s="604"/>
      <c r="H11" s="604"/>
      <c r="I11" s="604"/>
      <c r="J11" s="604"/>
      <c r="K11" s="604"/>
      <c r="L11" s="604"/>
      <c r="M11" s="604"/>
      <c r="N11" s="604"/>
      <c r="O11" s="604"/>
      <c r="P11" s="604"/>
    </row>
    <row r="12" spans="1:47" ht="7.15" customHeight="1">
      <c r="A12" s="248"/>
      <c r="B12" s="1"/>
      <c r="C12" s="604"/>
      <c r="D12" s="604"/>
      <c r="E12" s="604"/>
      <c r="F12" s="604"/>
      <c r="G12" s="604"/>
      <c r="H12" s="604"/>
      <c r="I12" s="604"/>
      <c r="J12" s="604"/>
      <c r="K12" s="604"/>
      <c r="L12" s="604"/>
      <c r="M12" s="604"/>
      <c r="N12" s="604"/>
      <c r="O12" s="604"/>
      <c r="P12" s="604"/>
    </row>
    <row r="13" spans="1:47" ht="9.75" customHeight="1">
      <c r="A13" s="71"/>
      <c r="B13" s="274"/>
      <c r="C13" s="274"/>
      <c r="D13" s="274"/>
      <c r="E13" s="274"/>
      <c r="F13" s="274"/>
      <c r="G13" s="274"/>
      <c r="H13" s="274"/>
      <c r="I13" s="274"/>
      <c r="J13" s="274"/>
      <c r="K13" s="274"/>
      <c r="L13" s="274"/>
      <c r="M13" s="274"/>
      <c r="N13" s="274"/>
      <c r="O13" s="274"/>
      <c r="P13" s="274"/>
    </row>
    <row r="14" spans="1:47" s="30" customFormat="1" ht="25.9" customHeight="1">
      <c r="A14" s="280" t="s">
        <v>115</v>
      </c>
      <c r="B14" s="601" t="s">
        <v>876</v>
      </c>
      <c r="C14" s="601"/>
      <c r="D14" s="601"/>
      <c r="E14" s="601"/>
      <c r="F14" s="601"/>
      <c r="G14" s="601"/>
      <c r="H14" s="601"/>
      <c r="I14" s="601"/>
      <c r="J14" s="601"/>
      <c r="K14" s="601"/>
      <c r="L14" s="601"/>
      <c r="M14" s="601"/>
      <c r="N14" s="601"/>
      <c r="O14" s="601"/>
      <c r="P14" s="60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row>
    <row r="15" spans="1:47" ht="7.15" customHeight="1">
      <c r="A15" s="248"/>
      <c r="B15" s="1"/>
      <c r="C15" s="1"/>
      <c r="D15" s="1"/>
      <c r="E15" s="42"/>
      <c r="F15" s="42"/>
      <c r="G15" s="42"/>
      <c r="H15" s="42"/>
      <c r="I15" s="42"/>
      <c r="J15" s="1"/>
      <c r="K15" s="42"/>
      <c r="L15" s="42"/>
      <c r="M15" s="42"/>
      <c r="N15" s="42"/>
      <c r="O15" s="42"/>
      <c r="P15" s="42"/>
    </row>
    <row r="16" spans="1:47" ht="41.25" customHeight="1">
      <c r="A16" s="241"/>
      <c r="B16" s="604" t="s">
        <v>877</v>
      </c>
      <c r="C16" s="604"/>
      <c r="D16" s="604"/>
      <c r="E16" s="604"/>
      <c r="F16" s="604"/>
      <c r="G16" s="604"/>
      <c r="H16" s="604"/>
      <c r="I16" s="604"/>
      <c r="J16" s="604"/>
      <c r="K16" s="604"/>
      <c r="L16" s="604"/>
      <c r="M16" s="604"/>
      <c r="N16" s="604"/>
      <c r="O16" s="604"/>
      <c r="P16" s="604"/>
    </row>
    <row r="17" spans="1:47" ht="7.15" customHeight="1">
      <c r="A17" s="248"/>
      <c r="B17" s="1"/>
      <c r="C17" s="1"/>
      <c r="D17" s="1"/>
      <c r="E17" s="42"/>
      <c r="F17" s="42"/>
      <c r="G17" s="42"/>
      <c r="H17" s="42"/>
      <c r="I17" s="42"/>
      <c r="J17" s="1"/>
      <c r="K17" s="42"/>
      <c r="L17" s="42"/>
      <c r="M17" s="42"/>
      <c r="N17" s="42"/>
      <c r="O17" s="42"/>
      <c r="P17" s="42"/>
    </row>
    <row r="18" spans="1:47" s="30" customFormat="1" ht="15.4" customHeight="1">
      <c r="A18" s="280" t="s">
        <v>372</v>
      </c>
      <c r="B18" s="88" t="s">
        <v>362</v>
      </c>
      <c r="C18" s="88"/>
      <c r="D18" s="88"/>
      <c r="E18" s="88"/>
      <c r="F18" s="88"/>
      <c r="G18" s="88"/>
      <c r="H18" s="88"/>
      <c r="I18" s="88"/>
      <c r="J18" s="88"/>
      <c r="K18" s="667"/>
      <c r="L18" s="667"/>
      <c r="M18" s="667"/>
      <c r="N18" s="667"/>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row>
    <row r="19" spans="1:47" ht="7.15" customHeight="1">
      <c r="A19" s="248"/>
      <c r="B19" s="1"/>
      <c r="C19" s="1"/>
      <c r="D19" s="1"/>
      <c r="E19" s="42"/>
      <c r="F19" s="42"/>
      <c r="G19" s="42"/>
      <c r="H19" s="42"/>
      <c r="I19" s="42"/>
      <c r="J19" s="1"/>
      <c r="K19" s="42"/>
      <c r="L19" s="42"/>
      <c r="M19" s="42"/>
      <c r="N19" s="42"/>
      <c r="O19" s="42"/>
      <c r="P19" s="42"/>
    </row>
    <row r="20" spans="1:47" ht="75" customHeight="1">
      <c r="A20" s="71"/>
      <c r="B20" s="665" t="s">
        <v>712</v>
      </c>
      <c r="C20" s="665"/>
      <c r="D20" s="665"/>
      <c r="E20" s="665"/>
      <c r="F20" s="665"/>
      <c r="G20" s="665"/>
      <c r="H20" s="665"/>
      <c r="I20" s="665"/>
      <c r="J20" s="665"/>
      <c r="K20" s="665"/>
      <c r="L20" s="665"/>
      <c r="M20" s="665"/>
      <c r="N20" s="665"/>
      <c r="O20" s="665"/>
      <c r="P20" s="665"/>
    </row>
    <row r="21" spans="1:47" ht="30" customHeight="1">
      <c r="A21" s="71"/>
      <c r="B21" s="666" t="s">
        <v>713</v>
      </c>
      <c r="C21" s="666"/>
      <c r="D21" s="666"/>
      <c r="E21" s="666"/>
      <c r="F21" s="666"/>
      <c r="G21" s="666"/>
      <c r="H21" s="666"/>
      <c r="I21" s="666"/>
      <c r="J21" s="666"/>
      <c r="K21" s="666"/>
      <c r="L21" s="666"/>
      <c r="M21" s="666"/>
      <c r="N21" s="666"/>
      <c r="O21" s="666"/>
      <c r="P21" s="666"/>
    </row>
    <row r="22" spans="1:47" ht="54.75" customHeight="1">
      <c r="A22" s="71"/>
      <c r="B22" s="665" t="s">
        <v>715</v>
      </c>
      <c r="C22" s="665"/>
      <c r="D22" s="665"/>
      <c r="E22" s="665"/>
      <c r="F22" s="665"/>
      <c r="G22" s="665"/>
      <c r="H22" s="665"/>
      <c r="I22" s="665"/>
      <c r="J22" s="665"/>
      <c r="K22" s="665"/>
      <c r="L22" s="665"/>
      <c r="M22" s="665"/>
      <c r="N22" s="665"/>
      <c r="O22" s="665"/>
      <c r="P22" s="665"/>
    </row>
    <row r="23" spans="1:47" ht="30" customHeight="1">
      <c r="A23" s="71"/>
      <c r="B23" s="665" t="s">
        <v>714</v>
      </c>
      <c r="C23" s="665"/>
      <c r="D23" s="665"/>
      <c r="E23" s="665"/>
      <c r="F23" s="665"/>
      <c r="G23" s="665"/>
      <c r="H23" s="665"/>
      <c r="I23" s="665"/>
      <c r="J23" s="665"/>
      <c r="K23" s="665"/>
      <c r="L23" s="665"/>
      <c r="M23" s="665"/>
      <c r="N23" s="665"/>
      <c r="O23" s="665"/>
      <c r="P23" s="665"/>
    </row>
    <row r="24" spans="1:47">
      <c r="A24" s="71"/>
      <c r="B24" s="42"/>
      <c r="C24" s="42"/>
      <c r="D24" s="42"/>
      <c r="E24" s="42"/>
      <c r="F24" s="42"/>
      <c r="G24" s="42"/>
      <c r="H24" s="42"/>
      <c r="I24" s="42"/>
      <c r="J24" s="42"/>
      <c r="K24" s="42"/>
      <c r="L24" s="42"/>
      <c r="M24" s="42"/>
      <c r="N24" s="42"/>
      <c r="O24" s="42"/>
      <c r="P24" s="42"/>
    </row>
    <row r="25" spans="1:47">
      <c r="A25" s="71"/>
      <c r="B25" s="42"/>
      <c r="C25" s="42"/>
      <c r="D25" s="42"/>
      <c r="E25" s="42"/>
      <c r="F25" s="42"/>
      <c r="G25" s="42"/>
      <c r="H25" s="42"/>
      <c r="I25" s="42"/>
      <c r="J25" s="42"/>
      <c r="K25" s="42"/>
      <c r="L25" s="42"/>
      <c r="M25" s="42"/>
      <c r="N25" s="42"/>
      <c r="O25" s="42"/>
      <c r="P25" s="42"/>
    </row>
    <row r="26" spans="1:47">
      <c r="A26" s="71"/>
      <c r="B26" s="42"/>
      <c r="C26" s="42"/>
      <c r="D26" s="42"/>
      <c r="E26" s="42"/>
      <c r="F26" s="42"/>
      <c r="G26" s="42"/>
      <c r="H26" s="42"/>
      <c r="I26" s="42"/>
      <c r="J26" s="42"/>
      <c r="K26" s="42"/>
      <c r="L26" s="42"/>
      <c r="M26" s="42"/>
      <c r="N26" s="42"/>
      <c r="O26" s="42"/>
      <c r="P26" s="42"/>
    </row>
    <row r="27" spans="1:47">
      <c r="A27" s="71"/>
      <c r="B27" s="42"/>
      <c r="C27" s="42"/>
      <c r="D27" s="42"/>
      <c r="E27" s="42"/>
      <c r="F27" s="42"/>
      <c r="G27" s="42"/>
      <c r="H27" s="42"/>
      <c r="I27" s="42"/>
      <c r="J27" s="42"/>
      <c r="K27" s="42"/>
      <c r="L27" s="42"/>
      <c r="M27" s="42"/>
      <c r="N27" s="42"/>
      <c r="O27" s="42"/>
      <c r="P27" s="42"/>
    </row>
    <row r="28" spans="1:47">
      <c r="A28" s="71"/>
      <c r="B28" s="42"/>
      <c r="C28" s="42"/>
      <c r="D28" s="42"/>
      <c r="E28" s="42"/>
      <c r="F28" s="42"/>
      <c r="G28" s="42"/>
      <c r="H28" s="42"/>
      <c r="I28" s="42"/>
      <c r="J28" s="42"/>
      <c r="K28" s="42"/>
      <c r="L28" s="42"/>
      <c r="M28" s="42"/>
      <c r="N28" s="42"/>
      <c r="O28" s="42"/>
      <c r="P28" s="42"/>
    </row>
    <row r="29" spans="1:47">
      <c r="A29" s="71"/>
      <c r="B29" s="42"/>
      <c r="C29" s="42"/>
      <c r="D29" s="42"/>
      <c r="E29" s="42"/>
      <c r="F29" s="42"/>
      <c r="G29" s="42"/>
      <c r="H29" s="42"/>
      <c r="I29" s="42"/>
      <c r="J29" s="42"/>
      <c r="K29" s="42"/>
      <c r="L29" s="42"/>
      <c r="M29" s="42"/>
      <c r="N29" s="42"/>
      <c r="O29" s="42"/>
      <c r="P29" s="42"/>
    </row>
    <row r="30" spans="1:47">
      <c r="A30" s="71"/>
      <c r="B30" s="42"/>
      <c r="C30" s="42"/>
      <c r="D30" s="42"/>
      <c r="E30" s="42"/>
      <c r="F30" s="42"/>
      <c r="G30" s="42"/>
      <c r="H30" s="42"/>
      <c r="I30" s="42"/>
      <c r="J30" s="42"/>
      <c r="K30" s="42"/>
      <c r="L30" s="42"/>
      <c r="M30" s="42"/>
      <c r="N30" s="42"/>
      <c r="O30" s="42"/>
      <c r="P30" s="42"/>
    </row>
    <row r="31" spans="1:47">
      <c r="A31" s="71"/>
      <c r="B31" s="42"/>
      <c r="C31" s="42"/>
      <c r="D31" s="42"/>
      <c r="E31" s="42"/>
      <c r="F31" s="42"/>
      <c r="G31" s="42"/>
      <c r="H31" s="42"/>
      <c r="I31" s="42"/>
      <c r="J31" s="42"/>
      <c r="K31" s="42"/>
      <c r="L31" s="42"/>
      <c r="M31" s="42"/>
      <c r="N31" s="42"/>
      <c r="O31" s="42"/>
      <c r="P31" s="42"/>
    </row>
    <row r="32" spans="1:47">
      <c r="A32" s="71"/>
      <c r="B32" s="42"/>
      <c r="C32" s="42"/>
      <c r="D32" s="42"/>
      <c r="E32" s="42"/>
      <c r="F32" s="42"/>
      <c r="G32" s="42"/>
      <c r="H32" s="42"/>
      <c r="I32" s="42"/>
      <c r="J32" s="42"/>
      <c r="K32" s="42"/>
      <c r="L32" s="42"/>
      <c r="M32" s="42"/>
      <c r="N32" s="42"/>
      <c r="O32" s="42"/>
      <c r="P32" s="42"/>
    </row>
    <row r="33" spans="1:16">
      <c r="A33" s="71"/>
      <c r="B33" s="42"/>
      <c r="C33" s="42"/>
      <c r="D33" s="42"/>
      <c r="E33" s="42"/>
      <c r="F33" s="42"/>
      <c r="G33" s="42"/>
      <c r="H33" s="42"/>
      <c r="I33" s="42"/>
      <c r="J33" s="42"/>
      <c r="K33" s="42"/>
      <c r="L33" s="42"/>
      <c r="M33" s="42"/>
      <c r="N33" s="42"/>
      <c r="O33" s="42"/>
      <c r="P33" s="42"/>
    </row>
    <row r="34" spans="1:16">
      <c r="A34" s="71"/>
      <c r="B34" s="42"/>
      <c r="C34" s="42"/>
      <c r="D34" s="42"/>
      <c r="E34" s="42"/>
      <c r="F34" s="42"/>
      <c r="G34" s="42"/>
      <c r="H34" s="42"/>
      <c r="I34" s="42"/>
      <c r="J34" s="42"/>
      <c r="K34" s="42"/>
      <c r="L34" s="42"/>
      <c r="M34" s="42"/>
      <c r="N34" s="42"/>
      <c r="O34" s="42"/>
      <c r="P34" s="42"/>
    </row>
    <row r="35" spans="1:16">
      <c r="A35" s="71"/>
      <c r="B35" s="42"/>
      <c r="C35" s="42"/>
      <c r="D35" s="42"/>
      <c r="E35" s="42"/>
      <c r="F35" s="42"/>
      <c r="G35" s="42"/>
      <c r="H35" s="42"/>
      <c r="I35" s="42"/>
      <c r="J35" s="42"/>
      <c r="K35" s="42"/>
      <c r="L35" s="42"/>
      <c r="M35" s="42"/>
      <c r="N35" s="42"/>
      <c r="O35" s="42"/>
      <c r="P35" s="42"/>
    </row>
    <row r="36" spans="1:16">
      <c r="A36" s="71"/>
      <c r="B36" s="42"/>
      <c r="C36" s="42"/>
      <c r="D36" s="42"/>
      <c r="E36" s="42"/>
      <c r="F36" s="42"/>
      <c r="G36" s="42"/>
      <c r="H36" s="42"/>
      <c r="I36" s="42"/>
      <c r="J36" s="42"/>
      <c r="K36" s="42"/>
      <c r="L36" s="42"/>
      <c r="M36" s="42"/>
      <c r="N36" s="42"/>
      <c r="O36" s="42"/>
      <c r="P36" s="42"/>
    </row>
    <row r="37" spans="1:16">
      <c r="A37" s="71"/>
      <c r="B37" s="42"/>
      <c r="C37" s="42"/>
      <c r="D37" s="42"/>
      <c r="E37" s="42"/>
      <c r="F37" s="42"/>
      <c r="G37" s="42"/>
      <c r="H37" s="42"/>
      <c r="I37" s="42"/>
      <c r="J37" s="42"/>
      <c r="K37" s="42"/>
      <c r="L37" s="42"/>
      <c r="M37" s="42"/>
      <c r="N37" s="42"/>
      <c r="O37" s="42"/>
      <c r="P37" s="42"/>
    </row>
    <row r="38" spans="1:16">
      <c r="A38" s="71"/>
      <c r="B38" s="42"/>
      <c r="C38" s="42"/>
      <c r="D38" s="42"/>
      <c r="E38" s="42"/>
      <c r="F38" s="42"/>
      <c r="G38" s="42"/>
      <c r="H38" s="42"/>
      <c r="I38" s="42"/>
      <c r="J38" s="42"/>
      <c r="K38" s="42"/>
      <c r="L38" s="42"/>
      <c r="M38" s="42"/>
      <c r="N38" s="42"/>
      <c r="O38" s="42"/>
      <c r="P38" s="42"/>
    </row>
    <row r="39" spans="1:16">
      <c r="A39" s="71"/>
      <c r="B39" s="42"/>
      <c r="C39" s="42"/>
      <c r="D39" s="42"/>
      <c r="E39" s="42"/>
      <c r="F39" s="42"/>
      <c r="G39" s="42"/>
      <c r="H39" s="42"/>
      <c r="I39" s="42"/>
      <c r="J39" s="42"/>
      <c r="K39" s="42"/>
      <c r="L39" s="42"/>
      <c r="M39" s="42"/>
      <c r="N39" s="42"/>
      <c r="O39" s="42"/>
      <c r="P39" s="42"/>
    </row>
    <row r="40" spans="1:16">
      <c r="A40" s="71"/>
      <c r="B40" s="42"/>
      <c r="C40" s="42"/>
      <c r="D40" s="42"/>
      <c r="E40" s="42"/>
      <c r="F40" s="42"/>
      <c r="G40" s="42"/>
      <c r="H40" s="42"/>
      <c r="I40" s="42"/>
      <c r="J40" s="42"/>
      <c r="K40" s="42"/>
      <c r="L40" s="42"/>
      <c r="M40" s="42"/>
      <c r="N40" s="42"/>
      <c r="O40" s="42"/>
      <c r="P40" s="42"/>
    </row>
    <row r="41" spans="1:16">
      <c r="A41" s="71"/>
      <c r="B41" s="42"/>
      <c r="C41" s="42"/>
      <c r="D41" s="42"/>
      <c r="E41" s="42"/>
      <c r="F41" s="42"/>
      <c r="G41" s="42"/>
      <c r="H41" s="42"/>
      <c r="I41" s="42"/>
      <c r="J41" s="42"/>
      <c r="K41" s="42"/>
      <c r="L41" s="42"/>
      <c r="M41" s="42"/>
      <c r="N41" s="42"/>
      <c r="O41" s="42"/>
      <c r="P41" s="42"/>
    </row>
    <row r="42" spans="1:16">
      <c r="A42" s="71"/>
      <c r="B42" s="42"/>
      <c r="C42" s="42"/>
      <c r="D42" s="42"/>
      <c r="E42" s="42"/>
      <c r="F42" s="42"/>
      <c r="G42" s="42"/>
      <c r="H42" s="42"/>
      <c r="I42" s="42"/>
      <c r="J42" s="42"/>
      <c r="K42" s="42"/>
      <c r="L42" s="42"/>
      <c r="M42" s="42"/>
      <c r="N42" s="42"/>
      <c r="O42" s="42"/>
      <c r="P42" s="42"/>
    </row>
    <row r="43" spans="1:16">
      <c r="A43" s="71"/>
      <c r="B43" s="42"/>
      <c r="C43" s="42"/>
      <c r="D43" s="42"/>
      <c r="E43" s="42"/>
      <c r="F43" s="42"/>
      <c r="G43" s="42"/>
      <c r="H43" s="42"/>
      <c r="I43" s="42"/>
      <c r="J43" s="42"/>
      <c r="K43" s="42"/>
      <c r="L43" s="42"/>
      <c r="M43" s="42"/>
      <c r="N43" s="42"/>
      <c r="O43" s="42"/>
      <c r="P43" s="42"/>
    </row>
    <row r="44" spans="1:16">
      <c r="A44" s="71"/>
      <c r="B44" s="42"/>
      <c r="C44" s="42"/>
      <c r="D44" s="42"/>
      <c r="E44" s="42"/>
      <c r="F44" s="42"/>
      <c r="G44" s="42"/>
      <c r="H44" s="42"/>
      <c r="I44" s="42"/>
      <c r="J44" s="42"/>
      <c r="K44" s="42"/>
      <c r="L44" s="42"/>
      <c r="M44" s="42"/>
      <c r="N44" s="42"/>
      <c r="O44" s="42"/>
      <c r="P44" s="42"/>
    </row>
    <row r="45" spans="1:16">
      <c r="A45" s="71"/>
      <c r="B45" s="42"/>
      <c r="C45" s="42"/>
      <c r="D45" s="42"/>
      <c r="E45" s="42"/>
      <c r="F45" s="42"/>
      <c r="G45" s="42"/>
      <c r="H45" s="42"/>
      <c r="I45" s="42"/>
      <c r="J45" s="42"/>
      <c r="K45" s="42"/>
      <c r="L45" s="42"/>
      <c r="M45" s="42"/>
      <c r="N45" s="42"/>
      <c r="O45" s="42"/>
      <c r="P45" s="42"/>
    </row>
    <row r="46" spans="1:16">
      <c r="A46" s="71"/>
      <c r="B46" s="42"/>
      <c r="C46" s="42"/>
      <c r="D46" s="42"/>
      <c r="E46" s="42"/>
      <c r="F46" s="42"/>
      <c r="G46" s="42"/>
      <c r="H46" s="42"/>
      <c r="I46" s="42"/>
      <c r="J46" s="42"/>
      <c r="K46" s="42"/>
      <c r="L46" s="42"/>
      <c r="M46" s="42"/>
      <c r="N46" s="42"/>
      <c r="O46" s="42"/>
      <c r="P46" s="42"/>
    </row>
    <row r="47" spans="1:16">
      <c r="A47" s="71"/>
      <c r="B47" s="42"/>
      <c r="C47" s="42"/>
      <c r="D47" s="42"/>
      <c r="E47" s="42"/>
      <c r="F47" s="42"/>
      <c r="G47" s="42"/>
      <c r="H47" s="42"/>
      <c r="I47" s="42"/>
      <c r="J47" s="42"/>
      <c r="K47" s="42"/>
      <c r="L47" s="42"/>
      <c r="M47" s="42"/>
      <c r="N47" s="42"/>
      <c r="O47" s="42"/>
      <c r="P47" s="42"/>
    </row>
    <row r="48" spans="1:16">
      <c r="A48" s="71"/>
      <c r="B48" s="42"/>
      <c r="C48" s="42"/>
      <c r="D48" s="42"/>
      <c r="E48" s="42"/>
      <c r="F48" s="42"/>
      <c r="G48" s="42"/>
      <c r="H48" s="42"/>
      <c r="I48" s="42"/>
      <c r="J48" s="42"/>
      <c r="K48" s="42"/>
      <c r="L48" s="42"/>
      <c r="M48" s="42"/>
      <c r="N48" s="42"/>
      <c r="O48" s="42"/>
      <c r="P48" s="42"/>
    </row>
    <row r="49" spans="1:16">
      <c r="A49" s="71"/>
      <c r="B49" s="42"/>
      <c r="C49" s="42"/>
      <c r="D49" s="42"/>
      <c r="E49" s="42"/>
      <c r="F49" s="42"/>
      <c r="G49" s="42"/>
      <c r="H49" s="42"/>
      <c r="I49" s="42"/>
      <c r="J49" s="42"/>
      <c r="K49" s="42"/>
      <c r="L49" s="42"/>
      <c r="M49" s="42"/>
      <c r="N49" s="42"/>
      <c r="O49" s="42"/>
      <c r="P49" s="42"/>
    </row>
    <row r="50" spans="1:16">
      <c r="A50" s="71"/>
      <c r="B50" s="42"/>
      <c r="C50" s="42"/>
      <c r="D50" s="42"/>
      <c r="E50" s="42"/>
      <c r="F50" s="42"/>
      <c r="G50" s="42"/>
      <c r="H50" s="42"/>
      <c r="I50" s="42"/>
      <c r="J50" s="42"/>
      <c r="K50" s="42"/>
      <c r="L50" s="42"/>
      <c r="M50" s="42"/>
      <c r="N50" s="42"/>
      <c r="O50" s="42"/>
      <c r="P50" s="42"/>
    </row>
    <row r="51" spans="1:16">
      <c r="A51" s="71"/>
      <c r="B51" s="42"/>
      <c r="C51" s="42"/>
      <c r="D51" s="42"/>
      <c r="E51" s="42"/>
      <c r="F51" s="42"/>
      <c r="G51" s="42"/>
      <c r="H51" s="42"/>
      <c r="I51" s="42"/>
      <c r="J51" s="42"/>
      <c r="K51" s="42"/>
      <c r="L51" s="42"/>
      <c r="M51" s="42"/>
      <c r="N51" s="42"/>
      <c r="O51" s="42"/>
      <c r="P51" s="42"/>
    </row>
    <row r="52" spans="1:16">
      <c r="A52" s="71"/>
      <c r="B52" s="42"/>
      <c r="C52" s="42"/>
      <c r="D52" s="42"/>
      <c r="E52" s="42"/>
      <c r="F52" s="42"/>
      <c r="G52" s="42"/>
      <c r="H52" s="42"/>
      <c r="I52" s="42"/>
      <c r="J52" s="42"/>
      <c r="K52" s="42"/>
      <c r="L52" s="42"/>
      <c r="M52" s="42"/>
      <c r="N52" s="42"/>
      <c r="O52" s="42"/>
      <c r="P52" s="42"/>
    </row>
    <row r="53" spans="1:16">
      <c r="A53" s="71"/>
      <c r="B53" s="42"/>
      <c r="C53" s="42"/>
      <c r="D53" s="42"/>
      <c r="E53" s="42"/>
      <c r="F53" s="42"/>
      <c r="G53" s="42"/>
      <c r="H53" s="42"/>
      <c r="I53" s="42"/>
      <c r="J53" s="42"/>
      <c r="K53" s="42"/>
      <c r="L53" s="42"/>
      <c r="M53" s="42"/>
      <c r="N53" s="42"/>
      <c r="O53" s="42"/>
      <c r="P53" s="42"/>
    </row>
    <row r="54" spans="1:16">
      <c r="A54" s="71"/>
      <c r="B54" s="42"/>
      <c r="C54" s="42"/>
      <c r="D54" s="42"/>
      <c r="E54" s="42"/>
      <c r="F54" s="42"/>
      <c r="G54" s="42"/>
      <c r="H54" s="42"/>
      <c r="I54" s="42"/>
      <c r="J54" s="42"/>
      <c r="K54" s="42"/>
      <c r="L54" s="42"/>
      <c r="M54" s="42"/>
      <c r="N54" s="42"/>
      <c r="O54" s="42"/>
      <c r="P54" s="42"/>
    </row>
    <row r="55" spans="1:16">
      <c r="A55" s="71"/>
      <c r="B55" s="42"/>
      <c r="C55" s="42"/>
      <c r="D55" s="42"/>
      <c r="E55" s="42"/>
      <c r="F55" s="42"/>
      <c r="G55" s="42"/>
      <c r="H55" s="42"/>
      <c r="I55" s="42"/>
      <c r="J55" s="42"/>
      <c r="K55" s="42"/>
      <c r="L55" s="42"/>
      <c r="M55" s="42"/>
      <c r="N55" s="42"/>
      <c r="O55" s="42"/>
      <c r="P55" s="42"/>
    </row>
    <row r="56" spans="1:16">
      <c r="A56" s="71"/>
      <c r="B56" s="42"/>
      <c r="C56" s="42"/>
      <c r="D56" s="42"/>
      <c r="E56" s="42"/>
      <c r="F56" s="42"/>
      <c r="G56" s="42"/>
      <c r="H56" s="42"/>
      <c r="I56" s="42"/>
      <c r="J56" s="42"/>
      <c r="K56" s="42"/>
      <c r="L56" s="42"/>
      <c r="M56" s="42"/>
      <c r="N56" s="42"/>
      <c r="O56" s="42"/>
      <c r="P56" s="42"/>
    </row>
    <row r="57" spans="1:16">
      <c r="A57" s="71"/>
      <c r="B57" s="42"/>
      <c r="C57" s="42"/>
      <c r="D57" s="42"/>
      <c r="E57" s="42"/>
      <c r="F57" s="42"/>
      <c r="G57" s="42"/>
      <c r="H57" s="42"/>
      <c r="I57" s="42"/>
      <c r="J57" s="42"/>
      <c r="K57" s="42"/>
      <c r="L57" s="42"/>
      <c r="M57" s="42"/>
      <c r="N57" s="42"/>
      <c r="O57" s="42"/>
      <c r="P57" s="42"/>
    </row>
    <row r="58" spans="1:16">
      <c r="A58" s="71"/>
      <c r="B58" s="42"/>
      <c r="C58" s="42"/>
      <c r="D58" s="42"/>
      <c r="E58" s="42"/>
      <c r="F58" s="42"/>
      <c r="G58" s="42"/>
      <c r="H58" s="42"/>
      <c r="I58" s="42"/>
      <c r="J58" s="42"/>
      <c r="K58" s="42"/>
      <c r="L58" s="42"/>
      <c r="M58" s="42"/>
      <c r="N58" s="42"/>
      <c r="O58" s="42"/>
      <c r="P58" s="42"/>
    </row>
    <row r="59" spans="1:16">
      <c r="A59" s="71"/>
      <c r="B59" s="42"/>
      <c r="C59" s="42"/>
      <c r="D59" s="42"/>
      <c r="E59" s="42"/>
      <c r="F59" s="42"/>
      <c r="G59" s="42"/>
      <c r="H59" s="42"/>
      <c r="I59" s="42"/>
      <c r="J59" s="42"/>
      <c r="K59" s="42"/>
      <c r="L59" s="42"/>
      <c r="M59" s="42"/>
      <c r="N59" s="42"/>
      <c r="O59" s="42"/>
      <c r="P59" s="42"/>
    </row>
    <row r="60" spans="1:16">
      <c r="A60" s="71"/>
      <c r="B60" s="42"/>
      <c r="C60" s="42"/>
      <c r="D60" s="42"/>
      <c r="E60" s="42"/>
      <c r="F60" s="42"/>
      <c r="G60" s="42"/>
      <c r="H60" s="42"/>
      <c r="I60" s="42"/>
      <c r="J60" s="42"/>
      <c r="K60" s="42"/>
      <c r="L60" s="42"/>
      <c r="M60" s="42"/>
      <c r="N60" s="42"/>
      <c r="O60" s="42"/>
      <c r="P60" s="42"/>
    </row>
    <row r="61" spans="1:16">
      <c r="A61" s="71"/>
      <c r="B61" s="42"/>
      <c r="C61" s="42"/>
      <c r="D61" s="42"/>
      <c r="E61" s="42"/>
      <c r="F61" s="42"/>
      <c r="G61" s="42"/>
      <c r="H61" s="42"/>
      <c r="I61" s="42"/>
      <c r="J61" s="42"/>
      <c r="K61" s="42"/>
      <c r="L61" s="42"/>
      <c r="M61" s="42"/>
      <c r="N61" s="42"/>
      <c r="O61" s="42"/>
      <c r="P61" s="42"/>
    </row>
    <row r="62" spans="1:16">
      <c r="A62" s="71"/>
      <c r="B62" s="42"/>
      <c r="C62" s="42"/>
      <c r="D62" s="42"/>
      <c r="E62" s="42"/>
      <c r="F62" s="42"/>
      <c r="G62" s="42"/>
      <c r="H62" s="42"/>
      <c r="I62" s="42"/>
      <c r="J62" s="42"/>
      <c r="K62" s="42"/>
      <c r="L62" s="42"/>
      <c r="M62" s="42"/>
      <c r="N62" s="42"/>
      <c r="O62" s="42"/>
      <c r="P62" s="42"/>
    </row>
    <row r="63" spans="1:16">
      <c r="A63" s="71"/>
      <c r="B63" s="42"/>
      <c r="C63" s="42"/>
      <c r="D63" s="42"/>
      <c r="E63" s="42"/>
      <c r="F63" s="42"/>
      <c r="G63" s="42"/>
      <c r="H63" s="42"/>
      <c r="I63" s="42"/>
      <c r="J63" s="42"/>
      <c r="K63" s="42"/>
      <c r="L63" s="42"/>
      <c r="M63" s="42"/>
      <c r="N63" s="42"/>
      <c r="O63" s="42"/>
      <c r="P63" s="42"/>
    </row>
    <row r="64" spans="1:16">
      <c r="A64" s="71"/>
      <c r="B64" s="42"/>
      <c r="C64" s="42"/>
      <c r="D64" s="42"/>
      <c r="E64" s="42"/>
      <c r="F64" s="42"/>
      <c r="G64" s="42"/>
      <c r="H64" s="42"/>
      <c r="I64" s="42"/>
      <c r="J64" s="42"/>
      <c r="K64" s="42"/>
      <c r="L64" s="42"/>
      <c r="M64" s="42"/>
      <c r="N64" s="42"/>
      <c r="O64" s="42"/>
      <c r="P64" s="42"/>
    </row>
    <row r="65" spans="1:16">
      <c r="A65" s="71"/>
      <c r="B65" s="42"/>
      <c r="C65" s="42"/>
      <c r="D65" s="42"/>
      <c r="E65" s="42"/>
      <c r="F65" s="42"/>
      <c r="G65" s="42"/>
      <c r="H65" s="42"/>
      <c r="I65" s="42"/>
      <c r="J65" s="42"/>
      <c r="K65" s="42"/>
      <c r="L65" s="42"/>
      <c r="M65" s="42"/>
      <c r="N65" s="42"/>
      <c r="O65" s="42"/>
      <c r="P65" s="42"/>
    </row>
    <row r="66" spans="1:16">
      <c r="A66" s="71"/>
      <c r="B66" s="42"/>
      <c r="C66" s="42"/>
      <c r="D66" s="42"/>
      <c r="E66" s="42"/>
      <c r="F66" s="42"/>
      <c r="G66" s="42"/>
      <c r="H66" s="42"/>
      <c r="I66" s="42"/>
      <c r="J66" s="42"/>
      <c r="K66" s="42"/>
      <c r="L66" s="42"/>
      <c r="M66" s="42"/>
      <c r="N66" s="42"/>
      <c r="O66" s="42"/>
      <c r="P66" s="42"/>
    </row>
    <row r="67" spans="1:16">
      <c r="A67" s="71"/>
      <c r="B67" s="42"/>
      <c r="C67" s="42"/>
      <c r="D67" s="42"/>
      <c r="E67" s="42"/>
      <c r="F67" s="42"/>
      <c r="G67" s="42"/>
      <c r="H67" s="42"/>
      <c r="I67" s="42"/>
      <c r="J67" s="42"/>
      <c r="K67" s="42"/>
      <c r="L67" s="42"/>
      <c r="M67" s="42"/>
      <c r="N67" s="42"/>
      <c r="O67" s="42"/>
      <c r="P67" s="42"/>
    </row>
    <row r="68" spans="1:16">
      <c r="A68" s="71"/>
      <c r="B68" s="42"/>
      <c r="C68" s="42"/>
      <c r="D68" s="42"/>
      <c r="E68" s="42"/>
      <c r="F68" s="42"/>
      <c r="G68" s="42"/>
      <c r="H68" s="42"/>
      <c r="I68" s="42"/>
      <c r="J68" s="42"/>
      <c r="K68" s="42"/>
      <c r="L68" s="42"/>
      <c r="M68" s="42"/>
      <c r="N68" s="42"/>
      <c r="O68" s="42"/>
      <c r="P68" s="42"/>
    </row>
    <row r="69" spans="1:16">
      <c r="A69" s="71"/>
      <c r="B69" s="42"/>
      <c r="C69" s="42"/>
      <c r="D69" s="42"/>
      <c r="E69" s="42"/>
      <c r="F69" s="42"/>
      <c r="G69" s="42"/>
      <c r="H69" s="42"/>
      <c r="I69" s="42"/>
      <c r="J69" s="42"/>
      <c r="K69" s="42"/>
      <c r="L69" s="42"/>
      <c r="M69" s="42"/>
      <c r="N69" s="42"/>
      <c r="O69" s="42"/>
      <c r="P69" s="42"/>
    </row>
    <row r="70" spans="1:16">
      <c r="A70" s="71"/>
      <c r="B70" s="42"/>
      <c r="C70" s="42"/>
      <c r="D70" s="42"/>
      <c r="E70" s="42"/>
      <c r="F70" s="42"/>
      <c r="G70" s="42"/>
      <c r="H70" s="42"/>
      <c r="I70" s="42"/>
      <c r="J70" s="42"/>
      <c r="K70" s="42"/>
      <c r="L70" s="42"/>
      <c r="M70" s="42"/>
      <c r="N70" s="42"/>
      <c r="O70" s="42"/>
      <c r="P70" s="42"/>
    </row>
    <row r="71" spans="1:16">
      <c r="A71" s="71"/>
      <c r="B71" s="42"/>
      <c r="C71" s="42"/>
      <c r="D71" s="42"/>
      <c r="E71" s="42"/>
      <c r="F71" s="42"/>
      <c r="G71" s="42"/>
      <c r="H71" s="42"/>
      <c r="I71" s="42"/>
      <c r="J71" s="42"/>
      <c r="K71" s="42"/>
      <c r="L71" s="42"/>
      <c r="M71" s="42"/>
      <c r="N71" s="42"/>
      <c r="O71" s="42"/>
      <c r="P71" s="42"/>
    </row>
    <row r="72" spans="1:16">
      <c r="A72" s="71"/>
      <c r="B72" s="42"/>
      <c r="C72" s="42"/>
      <c r="D72" s="42"/>
      <c r="E72" s="42"/>
      <c r="F72" s="42"/>
      <c r="G72" s="42"/>
      <c r="H72" s="42"/>
      <c r="I72" s="42"/>
      <c r="J72" s="42"/>
      <c r="K72" s="42"/>
      <c r="L72" s="42"/>
      <c r="M72" s="42"/>
      <c r="N72" s="42"/>
      <c r="O72" s="42"/>
      <c r="P72" s="42"/>
    </row>
    <row r="73" spans="1:16">
      <c r="A73" s="71"/>
      <c r="B73" s="42"/>
      <c r="C73" s="42"/>
      <c r="D73" s="42"/>
      <c r="E73" s="42"/>
      <c r="F73" s="42"/>
      <c r="G73" s="42"/>
      <c r="H73" s="42"/>
      <c r="I73" s="42"/>
      <c r="J73" s="42"/>
      <c r="K73" s="42"/>
      <c r="L73" s="42"/>
      <c r="M73" s="42"/>
      <c r="N73" s="42"/>
      <c r="O73" s="42"/>
      <c r="P73" s="42"/>
    </row>
    <row r="74" spans="1:16">
      <c r="A74" s="71"/>
      <c r="B74" s="42"/>
      <c r="C74" s="42"/>
      <c r="D74" s="42"/>
      <c r="E74" s="42"/>
      <c r="F74" s="42"/>
      <c r="G74" s="42"/>
      <c r="H74" s="42"/>
      <c r="I74" s="42"/>
      <c r="J74" s="42"/>
      <c r="K74" s="42"/>
      <c r="L74" s="42"/>
      <c r="M74" s="42"/>
      <c r="N74" s="42"/>
      <c r="O74" s="42"/>
      <c r="P74" s="42"/>
    </row>
    <row r="75" spans="1:16">
      <c r="A75" s="71"/>
      <c r="B75" s="42"/>
      <c r="C75" s="42"/>
      <c r="D75" s="42"/>
      <c r="E75" s="42"/>
      <c r="F75" s="42"/>
      <c r="G75" s="42"/>
      <c r="H75" s="42"/>
      <c r="I75" s="42"/>
      <c r="J75" s="42"/>
      <c r="K75" s="42"/>
      <c r="L75" s="42"/>
      <c r="M75" s="42"/>
      <c r="N75" s="42"/>
      <c r="O75" s="42"/>
      <c r="P75" s="42"/>
    </row>
    <row r="76" spans="1:16">
      <c r="A76" s="71"/>
      <c r="B76" s="42"/>
      <c r="C76" s="42"/>
      <c r="D76" s="42"/>
      <c r="E76" s="42"/>
      <c r="F76" s="42"/>
      <c r="G76" s="42"/>
      <c r="H76" s="42"/>
      <c r="I76" s="42"/>
      <c r="J76" s="42"/>
      <c r="K76" s="42"/>
      <c r="L76" s="42"/>
      <c r="M76" s="42"/>
      <c r="N76" s="42"/>
      <c r="O76" s="42"/>
      <c r="P76" s="42"/>
    </row>
    <row r="77" spans="1:16">
      <c r="A77" s="71"/>
      <c r="B77" s="42"/>
      <c r="C77" s="42"/>
      <c r="D77" s="42"/>
      <c r="E77" s="42"/>
      <c r="F77" s="42"/>
      <c r="G77" s="42"/>
      <c r="H77" s="42"/>
      <c r="I77" s="42"/>
      <c r="J77" s="42"/>
      <c r="K77" s="42"/>
      <c r="L77" s="42"/>
      <c r="M77" s="42"/>
      <c r="N77" s="42"/>
      <c r="O77" s="42"/>
      <c r="P77" s="42"/>
    </row>
    <row r="78" spans="1:16">
      <c r="A78" s="71"/>
      <c r="B78" s="42"/>
      <c r="C78" s="42"/>
      <c r="D78" s="42"/>
      <c r="E78" s="42"/>
      <c r="F78" s="42"/>
      <c r="G78" s="42"/>
      <c r="H78" s="42"/>
      <c r="I78" s="42"/>
      <c r="J78" s="42"/>
      <c r="K78" s="42"/>
      <c r="L78" s="42"/>
      <c r="M78" s="42"/>
      <c r="N78" s="42"/>
      <c r="O78" s="42"/>
      <c r="P78" s="42"/>
    </row>
    <row r="79" spans="1:16">
      <c r="A79" s="71"/>
      <c r="B79" s="42"/>
      <c r="C79" s="42"/>
      <c r="D79" s="42"/>
      <c r="E79" s="42"/>
      <c r="F79" s="42"/>
      <c r="G79" s="42"/>
      <c r="H79" s="42"/>
      <c r="I79" s="42"/>
      <c r="J79" s="42"/>
      <c r="K79" s="42"/>
      <c r="L79" s="42"/>
      <c r="M79" s="42"/>
      <c r="N79" s="42"/>
      <c r="O79" s="42"/>
      <c r="P79" s="42"/>
    </row>
    <row r="80" spans="1:16">
      <c r="A80" s="71"/>
      <c r="B80" s="42"/>
      <c r="C80" s="42"/>
      <c r="D80" s="42"/>
      <c r="E80" s="42"/>
      <c r="F80" s="42"/>
      <c r="G80" s="42"/>
      <c r="H80" s="42"/>
      <c r="I80" s="42"/>
      <c r="J80" s="42"/>
      <c r="K80" s="42"/>
      <c r="L80" s="42"/>
      <c r="M80" s="42"/>
      <c r="N80" s="42"/>
      <c r="O80" s="42"/>
      <c r="P80" s="42"/>
    </row>
    <row r="81" spans="1:16">
      <c r="A81" s="71"/>
      <c r="B81" s="42"/>
      <c r="C81" s="42"/>
      <c r="D81" s="42"/>
      <c r="E81" s="42"/>
      <c r="F81" s="42"/>
      <c r="G81" s="42"/>
      <c r="H81" s="42"/>
      <c r="I81" s="42"/>
      <c r="J81" s="42"/>
      <c r="K81" s="42"/>
      <c r="L81" s="42"/>
      <c r="M81" s="42"/>
      <c r="N81" s="42"/>
      <c r="O81" s="42"/>
      <c r="P81" s="42"/>
    </row>
    <row r="82" spans="1:16">
      <c r="A82" s="71"/>
      <c r="B82" s="42"/>
      <c r="C82" s="42"/>
      <c r="D82" s="42"/>
      <c r="E82" s="42"/>
      <c r="F82" s="42"/>
      <c r="G82" s="42"/>
      <c r="H82" s="42"/>
      <c r="I82" s="42"/>
      <c r="J82" s="42"/>
      <c r="K82" s="42"/>
      <c r="L82" s="42"/>
      <c r="M82" s="42"/>
      <c r="N82" s="42"/>
      <c r="O82" s="42"/>
      <c r="P82" s="42"/>
    </row>
    <row r="83" spans="1:16">
      <c r="A83" s="71"/>
      <c r="B83" s="42"/>
      <c r="C83" s="42"/>
      <c r="D83" s="42"/>
      <c r="E83" s="42"/>
      <c r="F83" s="42"/>
      <c r="G83" s="42"/>
      <c r="H83" s="42"/>
      <c r="I83" s="42"/>
      <c r="J83" s="42"/>
      <c r="K83" s="42"/>
      <c r="L83" s="42"/>
      <c r="M83" s="42"/>
      <c r="N83" s="42"/>
      <c r="O83" s="42"/>
      <c r="P83" s="42"/>
    </row>
    <row r="84" spans="1:16">
      <c r="A84" s="71"/>
      <c r="B84" s="42"/>
      <c r="C84" s="42"/>
      <c r="D84" s="42"/>
      <c r="E84" s="42"/>
      <c r="F84" s="42"/>
      <c r="G84" s="42"/>
      <c r="H84" s="42"/>
      <c r="I84" s="42"/>
      <c r="J84" s="42"/>
      <c r="K84" s="42"/>
      <c r="L84" s="42"/>
      <c r="M84" s="42"/>
      <c r="N84" s="42"/>
      <c r="O84" s="42"/>
      <c r="P84" s="42"/>
    </row>
    <row r="85" spans="1:16">
      <c r="A85" s="71"/>
      <c r="B85" s="42"/>
      <c r="C85" s="42"/>
      <c r="D85" s="42"/>
      <c r="E85" s="42"/>
      <c r="F85" s="42"/>
      <c r="G85" s="42"/>
      <c r="H85" s="42"/>
      <c r="I85" s="42"/>
      <c r="J85" s="42"/>
      <c r="K85" s="42"/>
      <c r="L85" s="42"/>
      <c r="M85" s="42"/>
      <c r="N85" s="42"/>
      <c r="O85" s="42"/>
      <c r="P85" s="42"/>
    </row>
    <row r="86" spans="1:16">
      <c r="A86" s="71"/>
      <c r="B86" s="42"/>
      <c r="C86" s="42"/>
      <c r="D86" s="42"/>
      <c r="E86" s="42"/>
      <c r="F86" s="42"/>
      <c r="G86" s="42"/>
      <c r="H86" s="42"/>
      <c r="I86" s="42"/>
      <c r="J86" s="42"/>
      <c r="K86" s="42"/>
      <c r="L86" s="42"/>
      <c r="M86" s="42"/>
      <c r="N86" s="42"/>
      <c r="O86" s="42"/>
      <c r="P86" s="42"/>
    </row>
    <row r="87" spans="1:16">
      <c r="A87" s="71"/>
      <c r="B87" s="42"/>
      <c r="C87" s="42"/>
      <c r="D87" s="42"/>
      <c r="E87" s="42"/>
      <c r="F87" s="42"/>
      <c r="G87" s="42"/>
      <c r="H87" s="42"/>
      <c r="I87" s="42"/>
      <c r="J87" s="42"/>
      <c r="K87" s="42"/>
      <c r="L87" s="42"/>
      <c r="M87" s="42"/>
      <c r="N87" s="42"/>
      <c r="O87" s="42"/>
      <c r="P87" s="42"/>
    </row>
    <row r="88" spans="1:16">
      <c r="A88" s="71"/>
      <c r="B88" s="42"/>
      <c r="C88" s="42"/>
      <c r="D88" s="42"/>
      <c r="E88" s="42"/>
      <c r="F88" s="42"/>
      <c r="G88" s="42"/>
      <c r="H88" s="42"/>
      <c r="I88" s="42"/>
      <c r="J88" s="42"/>
      <c r="K88" s="42"/>
      <c r="L88" s="42"/>
      <c r="M88" s="42"/>
      <c r="N88" s="42"/>
      <c r="O88" s="42"/>
      <c r="P88" s="42"/>
    </row>
    <row r="89" spans="1:16">
      <c r="A89" s="71"/>
      <c r="B89" s="42"/>
      <c r="C89" s="42"/>
      <c r="D89" s="42"/>
      <c r="E89" s="42"/>
      <c r="F89" s="42"/>
      <c r="G89" s="42"/>
      <c r="H89" s="42"/>
      <c r="I89" s="42"/>
      <c r="J89" s="42"/>
      <c r="K89" s="42"/>
      <c r="L89" s="42"/>
      <c r="M89" s="42"/>
      <c r="N89" s="42"/>
      <c r="O89" s="42"/>
      <c r="P89" s="42"/>
    </row>
    <row r="90" spans="1:16">
      <c r="A90" s="71"/>
      <c r="B90" s="42"/>
      <c r="C90" s="42"/>
      <c r="D90" s="42"/>
      <c r="E90" s="42"/>
      <c r="F90" s="42"/>
      <c r="G90" s="42"/>
      <c r="H90" s="42"/>
      <c r="I90" s="42"/>
      <c r="J90" s="42"/>
      <c r="K90" s="42"/>
      <c r="L90" s="42"/>
      <c r="M90" s="42"/>
      <c r="N90" s="42"/>
      <c r="O90" s="42"/>
      <c r="P90" s="42"/>
    </row>
    <row r="91" spans="1:16">
      <c r="A91" s="71"/>
      <c r="B91" s="42"/>
      <c r="C91" s="42"/>
      <c r="D91" s="42"/>
      <c r="E91" s="42"/>
      <c r="F91" s="42"/>
      <c r="G91" s="42"/>
      <c r="H91" s="42"/>
      <c r="I91" s="42"/>
      <c r="J91" s="42"/>
      <c r="K91" s="42"/>
      <c r="L91" s="42"/>
      <c r="M91" s="42"/>
      <c r="N91" s="42"/>
      <c r="O91" s="42"/>
      <c r="P91" s="42"/>
    </row>
    <row r="92" spans="1:16">
      <c r="A92" s="71"/>
      <c r="B92" s="42"/>
      <c r="C92" s="42"/>
      <c r="D92" s="42"/>
      <c r="E92" s="42"/>
      <c r="F92" s="42"/>
      <c r="G92" s="42"/>
      <c r="H92" s="42"/>
      <c r="I92" s="42"/>
      <c r="J92" s="42"/>
      <c r="K92" s="42"/>
      <c r="L92" s="42"/>
      <c r="M92" s="42"/>
      <c r="N92" s="42"/>
      <c r="O92" s="42"/>
      <c r="P92" s="42"/>
    </row>
    <row r="93" spans="1:16">
      <c r="A93" s="71"/>
      <c r="B93" s="42"/>
      <c r="C93" s="42"/>
      <c r="D93" s="42"/>
      <c r="E93" s="42"/>
      <c r="F93" s="42"/>
      <c r="G93" s="42"/>
      <c r="H93" s="42"/>
      <c r="I93" s="42"/>
      <c r="J93" s="42"/>
      <c r="K93" s="42"/>
      <c r="L93" s="42"/>
      <c r="M93" s="42"/>
      <c r="N93" s="42"/>
      <c r="O93" s="42"/>
      <c r="P93" s="42"/>
    </row>
    <row r="94" spans="1:16">
      <c r="A94" s="71"/>
      <c r="B94" s="42"/>
      <c r="C94" s="42"/>
      <c r="D94" s="42"/>
      <c r="E94" s="42"/>
      <c r="F94" s="42"/>
      <c r="G94" s="42"/>
      <c r="H94" s="42"/>
      <c r="I94" s="42"/>
      <c r="J94" s="42"/>
      <c r="K94" s="42"/>
      <c r="L94" s="42"/>
      <c r="M94" s="42"/>
      <c r="N94" s="42"/>
      <c r="O94" s="42"/>
      <c r="P94" s="42"/>
    </row>
    <row r="95" spans="1:16">
      <c r="A95" s="71"/>
      <c r="B95" s="42"/>
      <c r="C95" s="42"/>
      <c r="D95" s="42"/>
      <c r="E95" s="42"/>
      <c r="F95" s="42"/>
      <c r="G95" s="42"/>
      <c r="H95" s="42"/>
      <c r="I95" s="42"/>
      <c r="J95" s="42"/>
      <c r="K95" s="42"/>
      <c r="L95" s="42"/>
      <c r="M95" s="42"/>
      <c r="N95" s="42"/>
      <c r="O95" s="42"/>
      <c r="P95" s="42"/>
    </row>
    <row r="96" spans="1:16">
      <c r="A96" s="71"/>
      <c r="B96" s="42"/>
      <c r="C96" s="42"/>
      <c r="D96" s="42"/>
      <c r="E96" s="42"/>
      <c r="F96" s="42"/>
      <c r="G96" s="42"/>
      <c r="H96" s="42"/>
      <c r="I96" s="42"/>
      <c r="J96" s="42"/>
      <c r="K96" s="42"/>
      <c r="L96" s="42"/>
      <c r="M96" s="42"/>
      <c r="N96" s="42"/>
      <c r="O96" s="42"/>
      <c r="P96" s="42"/>
    </row>
    <row r="97" spans="1:16">
      <c r="A97" s="71"/>
      <c r="B97" s="42"/>
      <c r="C97" s="42"/>
      <c r="D97" s="42"/>
      <c r="E97" s="42"/>
      <c r="F97" s="42"/>
      <c r="G97" s="42"/>
      <c r="H97" s="42"/>
      <c r="I97" s="42"/>
      <c r="J97" s="42"/>
      <c r="K97" s="42"/>
      <c r="L97" s="42"/>
      <c r="M97" s="42"/>
      <c r="N97" s="42"/>
      <c r="O97" s="42"/>
      <c r="P97" s="42"/>
    </row>
    <row r="98" spans="1:16">
      <c r="A98" s="71"/>
      <c r="B98" s="42"/>
      <c r="C98" s="42"/>
      <c r="D98" s="42"/>
      <c r="E98" s="42"/>
      <c r="F98" s="42"/>
      <c r="G98" s="42"/>
      <c r="H98" s="42"/>
      <c r="I98" s="42"/>
      <c r="J98" s="42"/>
      <c r="K98" s="42"/>
      <c r="L98" s="42"/>
      <c r="M98" s="42"/>
      <c r="N98" s="42"/>
      <c r="O98" s="42"/>
      <c r="P98" s="42"/>
    </row>
    <row r="99" spans="1:16">
      <c r="A99" s="71"/>
      <c r="B99" s="42"/>
      <c r="C99" s="42"/>
      <c r="D99" s="42"/>
      <c r="E99" s="42"/>
      <c r="F99" s="42"/>
      <c r="G99" s="42"/>
      <c r="H99" s="42"/>
      <c r="I99" s="42"/>
      <c r="J99" s="42"/>
      <c r="K99" s="42"/>
      <c r="L99" s="42"/>
      <c r="M99" s="42"/>
      <c r="N99" s="42"/>
      <c r="O99" s="42"/>
      <c r="P99" s="42"/>
    </row>
    <row r="100" spans="1:16">
      <c r="A100" s="71"/>
      <c r="B100" s="42"/>
      <c r="C100" s="42"/>
      <c r="D100" s="42"/>
      <c r="E100" s="42"/>
      <c r="F100" s="42"/>
      <c r="G100" s="42"/>
      <c r="H100" s="42"/>
      <c r="I100" s="42"/>
      <c r="J100" s="42"/>
      <c r="K100" s="42"/>
      <c r="L100" s="42"/>
      <c r="M100" s="42"/>
      <c r="N100" s="42"/>
      <c r="O100" s="42"/>
      <c r="P100" s="42"/>
    </row>
    <row r="101" spans="1:16">
      <c r="A101" s="71"/>
      <c r="B101" s="42"/>
      <c r="C101" s="42"/>
      <c r="D101" s="42"/>
      <c r="E101" s="42"/>
      <c r="F101" s="42"/>
      <c r="G101" s="42"/>
      <c r="H101" s="42"/>
      <c r="I101" s="42"/>
      <c r="J101" s="42"/>
      <c r="K101" s="42"/>
      <c r="L101" s="42"/>
      <c r="M101" s="42"/>
      <c r="N101" s="42"/>
      <c r="O101" s="42"/>
      <c r="P101" s="42"/>
    </row>
    <row r="102" spans="1:16">
      <c r="A102" s="71"/>
      <c r="B102" s="42"/>
      <c r="C102" s="42"/>
      <c r="D102" s="42"/>
      <c r="E102" s="42"/>
      <c r="F102" s="42"/>
      <c r="G102" s="42"/>
      <c r="H102" s="42"/>
      <c r="I102" s="42"/>
      <c r="J102" s="42"/>
      <c r="K102" s="42"/>
      <c r="L102" s="42"/>
      <c r="M102" s="42"/>
      <c r="N102" s="42"/>
      <c r="O102" s="42"/>
      <c r="P102" s="42"/>
    </row>
    <row r="103" spans="1:16">
      <c r="A103" s="71"/>
      <c r="B103" s="42"/>
      <c r="C103" s="42"/>
      <c r="D103" s="42"/>
      <c r="E103" s="42"/>
      <c r="F103" s="42"/>
      <c r="G103" s="42"/>
      <c r="H103" s="42"/>
      <c r="I103" s="42"/>
      <c r="J103" s="42"/>
      <c r="K103" s="42"/>
      <c r="L103" s="42"/>
      <c r="M103" s="42"/>
      <c r="N103" s="42"/>
      <c r="O103" s="42"/>
      <c r="P103" s="42"/>
    </row>
    <row r="104" spans="1:16">
      <c r="A104" s="71"/>
      <c r="B104" s="42"/>
      <c r="C104" s="42"/>
      <c r="D104" s="42"/>
      <c r="E104" s="42"/>
      <c r="F104" s="42"/>
      <c r="G104" s="42"/>
      <c r="H104" s="42"/>
      <c r="I104" s="42"/>
      <c r="J104" s="42"/>
      <c r="K104" s="42"/>
      <c r="L104" s="42"/>
      <c r="M104" s="42"/>
      <c r="N104" s="42"/>
      <c r="O104" s="42"/>
      <c r="P104" s="42"/>
    </row>
    <row r="105" spans="1:16">
      <c r="A105" s="71"/>
      <c r="B105" s="42"/>
      <c r="C105" s="42"/>
      <c r="D105" s="42"/>
      <c r="E105" s="42"/>
      <c r="F105" s="42"/>
      <c r="G105" s="42"/>
      <c r="H105" s="42"/>
      <c r="I105" s="42"/>
      <c r="J105" s="42"/>
      <c r="K105" s="42"/>
      <c r="L105" s="42"/>
      <c r="M105" s="42"/>
      <c r="N105" s="42"/>
      <c r="O105" s="42"/>
      <c r="P105" s="42"/>
    </row>
    <row r="106" spans="1:16">
      <c r="A106" s="71"/>
      <c r="B106" s="42"/>
      <c r="C106" s="42"/>
      <c r="D106" s="42"/>
      <c r="E106" s="42"/>
      <c r="F106" s="42"/>
      <c r="G106" s="42"/>
      <c r="H106" s="42"/>
      <c r="I106" s="42"/>
      <c r="J106" s="42"/>
      <c r="K106" s="42"/>
      <c r="L106" s="42"/>
      <c r="M106" s="42"/>
      <c r="N106" s="42"/>
      <c r="O106" s="42"/>
      <c r="P106" s="42"/>
    </row>
    <row r="107" spans="1:16">
      <c r="A107" s="71"/>
      <c r="B107" s="42"/>
      <c r="C107" s="42"/>
      <c r="D107" s="42"/>
      <c r="E107" s="42"/>
      <c r="F107" s="42"/>
      <c r="G107" s="42"/>
      <c r="H107" s="42"/>
      <c r="I107" s="42"/>
      <c r="J107" s="42"/>
      <c r="K107" s="42"/>
      <c r="L107" s="42"/>
      <c r="M107" s="42"/>
      <c r="N107" s="42"/>
      <c r="O107" s="42"/>
      <c r="P107" s="42"/>
    </row>
    <row r="108" spans="1:16">
      <c r="A108" s="71"/>
      <c r="B108" s="42"/>
      <c r="C108" s="42"/>
      <c r="D108" s="42"/>
      <c r="E108" s="42"/>
      <c r="F108" s="42"/>
      <c r="G108" s="42"/>
      <c r="H108" s="42"/>
      <c r="I108" s="42"/>
      <c r="J108" s="42"/>
      <c r="K108" s="42"/>
      <c r="L108" s="42"/>
      <c r="M108" s="42"/>
      <c r="N108" s="42"/>
      <c r="O108" s="42"/>
      <c r="P108" s="42"/>
    </row>
    <row r="109" spans="1:16">
      <c r="A109" s="71"/>
      <c r="B109" s="42"/>
      <c r="C109" s="42"/>
      <c r="D109" s="42"/>
      <c r="E109" s="42"/>
      <c r="F109" s="42"/>
      <c r="G109" s="42"/>
      <c r="H109" s="42"/>
      <c r="I109" s="42"/>
      <c r="J109" s="42"/>
      <c r="K109" s="42"/>
      <c r="L109" s="42"/>
      <c r="M109" s="42"/>
      <c r="N109" s="42"/>
      <c r="O109" s="42"/>
      <c r="P109" s="42"/>
    </row>
    <row r="110" spans="1:16">
      <c r="A110" s="71"/>
      <c r="B110" s="42"/>
      <c r="C110" s="42"/>
      <c r="D110" s="42"/>
      <c r="E110" s="42"/>
      <c r="F110" s="42"/>
      <c r="G110" s="42"/>
      <c r="H110" s="42"/>
      <c r="I110" s="42"/>
      <c r="J110" s="42"/>
      <c r="K110" s="42"/>
      <c r="L110" s="42"/>
      <c r="M110" s="42"/>
      <c r="N110" s="42"/>
      <c r="O110" s="42"/>
      <c r="P110" s="42"/>
    </row>
    <row r="111" spans="1:16">
      <c r="A111" s="71"/>
      <c r="B111" s="42"/>
      <c r="C111" s="42"/>
      <c r="D111" s="42"/>
      <c r="E111" s="42"/>
      <c r="F111" s="42"/>
      <c r="G111" s="42"/>
      <c r="H111" s="42"/>
      <c r="I111" s="42"/>
      <c r="J111" s="42"/>
      <c r="K111" s="42"/>
      <c r="L111" s="42"/>
      <c r="M111" s="42"/>
      <c r="N111" s="42"/>
      <c r="O111" s="42"/>
      <c r="P111" s="42"/>
    </row>
    <row r="112" spans="1:16">
      <c r="A112" s="71"/>
      <c r="B112" s="42"/>
      <c r="C112" s="42"/>
      <c r="D112" s="42"/>
      <c r="E112" s="42"/>
      <c r="F112" s="42"/>
      <c r="G112" s="42"/>
      <c r="H112" s="42"/>
      <c r="I112" s="42"/>
      <c r="J112" s="42"/>
      <c r="K112" s="42"/>
      <c r="L112" s="42"/>
      <c r="M112" s="42"/>
      <c r="N112" s="42"/>
      <c r="O112" s="42"/>
      <c r="P112" s="42"/>
    </row>
    <row r="113" spans="1:16">
      <c r="A113" s="71"/>
      <c r="B113" s="42"/>
      <c r="C113" s="42"/>
      <c r="D113" s="42"/>
      <c r="E113" s="42"/>
      <c r="F113" s="42"/>
      <c r="G113" s="42"/>
      <c r="H113" s="42"/>
      <c r="I113" s="42"/>
      <c r="J113" s="42"/>
      <c r="K113" s="42"/>
      <c r="L113" s="42"/>
      <c r="M113" s="42"/>
      <c r="N113" s="42"/>
      <c r="O113" s="42"/>
      <c r="P113" s="42"/>
    </row>
    <row r="114" spans="1:16">
      <c r="A114" s="71"/>
      <c r="B114" s="42"/>
      <c r="C114" s="42"/>
      <c r="D114" s="42"/>
      <c r="E114" s="42"/>
      <c r="F114" s="42"/>
      <c r="G114" s="42"/>
      <c r="H114" s="42"/>
      <c r="I114" s="42"/>
      <c r="J114" s="42"/>
      <c r="K114" s="42"/>
      <c r="L114" s="42"/>
      <c r="M114" s="42"/>
      <c r="N114" s="42"/>
      <c r="O114" s="42"/>
      <c r="P114" s="42"/>
    </row>
    <row r="115" spans="1:16">
      <c r="A115" s="71"/>
      <c r="B115" s="42"/>
      <c r="C115" s="42"/>
      <c r="D115" s="42"/>
      <c r="E115" s="42"/>
      <c r="F115" s="42"/>
      <c r="G115" s="42"/>
      <c r="H115" s="42"/>
      <c r="I115" s="42"/>
      <c r="J115" s="42"/>
      <c r="K115" s="42"/>
      <c r="L115" s="42"/>
      <c r="M115" s="42"/>
      <c r="N115" s="42"/>
      <c r="O115" s="42"/>
      <c r="P115" s="42"/>
    </row>
    <row r="116" spans="1:16">
      <c r="A116" s="71"/>
      <c r="B116" s="42"/>
      <c r="C116" s="42"/>
      <c r="D116" s="42"/>
      <c r="E116" s="42"/>
      <c r="F116" s="42"/>
      <c r="G116" s="42"/>
      <c r="H116" s="42"/>
      <c r="I116" s="42"/>
      <c r="J116" s="42"/>
      <c r="K116" s="42"/>
      <c r="L116" s="42"/>
      <c r="M116" s="42"/>
      <c r="N116" s="42"/>
      <c r="O116" s="42"/>
      <c r="P116" s="42"/>
    </row>
    <row r="117" spans="1:16">
      <c r="A117" s="71"/>
      <c r="B117" s="42"/>
      <c r="C117" s="42"/>
      <c r="D117" s="42"/>
      <c r="E117" s="42"/>
      <c r="F117" s="42"/>
      <c r="G117" s="42"/>
      <c r="H117" s="42"/>
      <c r="I117" s="42"/>
      <c r="J117" s="42"/>
      <c r="K117" s="42"/>
      <c r="L117" s="42"/>
      <c r="M117" s="42"/>
      <c r="N117" s="42"/>
      <c r="O117" s="42"/>
      <c r="P117" s="42"/>
    </row>
    <row r="118" spans="1:16">
      <c r="A118" s="71"/>
      <c r="B118" s="42"/>
      <c r="C118" s="42"/>
      <c r="D118" s="42"/>
      <c r="E118" s="42"/>
      <c r="F118" s="42"/>
      <c r="G118" s="42"/>
      <c r="H118" s="42"/>
      <c r="I118" s="42"/>
      <c r="J118" s="42"/>
      <c r="K118" s="42"/>
      <c r="L118" s="42"/>
      <c r="M118" s="42"/>
      <c r="N118" s="42"/>
      <c r="O118" s="42"/>
      <c r="P118" s="42"/>
    </row>
    <row r="119" spans="1:16">
      <c r="A119" s="71"/>
      <c r="B119" s="42"/>
      <c r="C119" s="42"/>
      <c r="D119" s="42"/>
      <c r="E119" s="42"/>
      <c r="F119" s="42"/>
      <c r="G119" s="42"/>
      <c r="H119" s="42"/>
      <c r="I119" s="42"/>
      <c r="J119" s="42"/>
      <c r="K119" s="42"/>
      <c r="L119" s="42"/>
      <c r="M119" s="42"/>
      <c r="N119" s="42"/>
      <c r="O119" s="42"/>
      <c r="P119" s="42"/>
    </row>
    <row r="120" spans="1:16">
      <c r="A120" s="71"/>
      <c r="B120" s="42"/>
      <c r="C120" s="42"/>
      <c r="D120" s="42"/>
      <c r="E120" s="42"/>
      <c r="F120" s="42"/>
      <c r="G120" s="42"/>
      <c r="H120" s="42"/>
      <c r="I120" s="42"/>
      <c r="J120" s="42"/>
      <c r="K120" s="42"/>
      <c r="L120" s="42"/>
      <c r="M120" s="42"/>
      <c r="N120" s="42"/>
      <c r="O120" s="42"/>
      <c r="P120" s="42"/>
    </row>
    <row r="121" spans="1:16">
      <c r="A121" s="71"/>
      <c r="B121" s="42"/>
      <c r="C121" s="42"/>
      <c r="D121" s="42"/>
      <c r="E121" s="42"/>
      <c r="F121" s="42"/>
      <c r="G121" s="42"/>
      <c r="H121" s="42"/>
      <c r="I121" s="42"/>
      <c r="J121" s="42"/>
      <c r="K121" s="42"/>
      <c r="L121" s="42"/>
      <c r="M121" s="42"/>
      <c r="N121" s="42"/>
      <c r="O121" s="42"/>
      <c r="P121" s="42"/>
    </row>
    <row r="122" spans="1:16">
      <c r="A122" s="71"/>
      <c r="B122" s="42"/>
      <c r="C122" s="42"/>
      <c r="D122" s="42"/>
      <c r="E122" s="42"/>
      <c r="F122" s="42"/>
      <c r="G122" s="42"/>
      <c r="H122" s="42"/>
      <c r="I122" s="42"/>
      <c r="J122" s="42"/>
      <c r="K122" s="42"/>
      <c r="L122" s="42"/>
      <c r="M122" s="42"/>
      <c r="N122" s="42"/>
      <c r="O122" s="42"/>
      <c r="P122" s="42"/>
    </row>
    <row r="123" spans="1:16">
      <c r="A123" s="71"/>
      <c r="B123" s="42"/>
      <c r="C123" s="42"/>
      <c r="D123" s="42"/>
      <c r="E123" s="42"/>
      <c r="F123" s="42"/>
      <c r="G123" s="42"/>
      <c r="H123" s="42"/>
      <c r="I123" s="42"/>
      <c r="J123" s="42"/>
      <c r="K123" s="42"/>
      <c r="L123" s="42"/>
      <c r="M123" s="42"/>
      <c r="N123" s="42"/>
      <c r="O123" s="42"/>
      <c r="P123" s="42"/>
    </row>
    <row r="124" spans="1:16">
      <c r="A124" s="71"/>
      <c r="B124" s="42"/>
      <c r="C124" s="42"/>
      <c r="D124" s="42"/>
      <c r="E124" s="42"/>
      <c r="F124" s="42"/>
      <c r="G124" s="42"/>
      <c r="H124" s="42"/>
      <c r="I124" s="42"/>
      <c r="J124" s="42"/>
      <c r="K124" s="42"/>
      <c r="L124" s="42"/>
      <c r="M124" s="42"/>
      <c r="N124" s="42"/>
      <c r="O124" s="42"/>
      <c r="P124" s="42"/>
    </row>
    <row r="125" spans="1:16">
      <c r="A125" s="71"/>
      <c r="B125" s="42"/>
      <c r="C125" s="42"/>
      <c r="D125" s="42"/>
      <c r="E125" s="42"/>
      <c r="F125" s="42"/>
      <c r="G125" s="42"/>
      <c r="H125" s="42"/>
      <c r="I125" s="42"/>
      <c r="J125" s="42"/>
      <c r="K125" s="42"/>
      <c r="L125" s="42"/>
      <c r="M125" s="42"/>
      <c r="N125" s="42"/>
      <c r="O125" s="42"/>
      <c r="P125" s="42"/>
    </row>
    <row r="126" spans="1:16">
      <c r="A126" s="71"/>
      <c r="B126" s="42"/>
      <c r="C126" s="42"/>
      <c r="D126" s="42"/>
      <c r="E126" s="42"/>
      <c r="F126" s="42"/>
      <c r="G126" s="42"/>
      <c r="H126" s="42"/>
      <c r="I126" s="42"/>
      <c r="J126" s="42"/>
      <c r="K126" s="42"/>
      <c r="L126" s="42"/>
      <c r="M126" s="42"/>
      <c r="N126" s="42"/>
      <c r="O126" s="42"/>
      <c r="P126" s="42"/>
    </row>
    <row r="127" spans="1:16">
      <c r="A127" s="71"/>
      <c r="B127" s="42"/>
      <c r="C127" s="42"/>
      <c r="D127" s="42"/>
      <c r="E127" s="42"/>
      <c r="F127" s="42"/>
      <c r="G127" s="42"/>
      <c r="H127" s="42"/>
      <c r="I127" s="42"/>
      <c r="J127" s="42"/>
      <c r="K127" s="42"/>
      <c r="L127" s="42"/>
      <c r="M127" s="42"/>
      <c r="N127" s="42"/>
      <c r="O127" s="42"/>
      <c r="P127" s="42"/>
    </row>
    <row r="128" spans="1:16">
      <c r="A128" s="71"/>
      <c r="B128" s="42"/>
      <c r="C128" s="42"/>
      <c r="D128" s="42"/>
      <c r="E128" s="42"/>
      <c r="F128" s="42"/>
      <c r="G128" s="42"/>
      <c r="H128" s="42"/>
      <c r="I128" s="42"/>
      <c r="J128" s="42"/>
      <c r="K128" s="42"/>
      <c r="L128" s="42"/>
      <c r="M128" s="42"/>
      <c r="N128" s="42"/>
      <c r="O128" s="42"/>
      <c r="P128" s="42"/>
    </row>
    <row r="129" spans="1:16">
      <c r="A129" s="71"/>
      <c r="B129" s="42"/>
      <c r="C129" s="42"/>
      <c r="D129" s="42"/>
      <c r="E129" s="42"/>
      <c r="F129" s="42"/>
      <c r="G129" s="42"/>
      <c r="H129" s="42"/>
      <c r="I129" s="42"/>
      <c r="J129" s="42"/>
      <c r="K129" s="42"/>
      <c r="L129" s="42"/>
      <c r="M129" s="42"/>
      <c r="N129" s="42"/>
      <c r="O129" s="42"/>
      <c r="P129" s="42"/>
    </row>
    <row r="130" spans="1:16">
      <c r="A130" s="71"/>
      <c r="B130" s="42"/>
      <c r="C130" s="42"/>
      <c r="D130" s="42"/>
      <c r="E130" s="42"/>
      <c r="F130" s="42"/>
      <c r="G130" s="42"/>
      <c r="H130" s="42"/>
      <c r="I130" s="42"/>
      <c r="J130" s="42"/>
      <c r="K130" s="42"/>
      <c r="L130" s="42"/>
      <c r="M130" s="42"/>
      <c r="N130" s="42"/>
      <c r="O130" s="42"/>
      <c r="P130" s="42"/>
    </row>
    <row r="131" spans="1:16">
      <c r="A131" s="71"/>
      <c r="B131" s="42"/>
      <c r="C131" s="42"/>
      <c r="D131" s="42"/>
      <c r="E131" s="42"/>
      <c r="F131" s="42"/>
      <c r="G131" s="42"/>
      <c r="H131" s="42"/>
      <c r="I131" s="42"/>
      <c r="J131" s="42"/>
      <c r="K131" s="42"/>
      <c r="L131" s="42"/>
      <c r="M131" s="42"/>
      <c r="N131" s="42"/>
      <c r="O131" s="42"/>
      <c r="P131" s="42"/>
    </row>
    <row r="132" spans="1:16">
      <c r="A132" s="71"/>
      <c r="B132" s="42"/>
      <c r="C132" s="42"/>
      <c r="D132" s="42"/>
      <c r="E132" s="42"/>
      <c r="F132" s="42"/>
      <c r="G132" s="42"/>
      <c r="H132" s="42"/>
      <c r="I132" s="42"/>
      <c r="J132" s="42"/>
      <c r="K132" s="42"/>
      <c r="L132" s="42"/>
      <c r="M132" s="42"/>
      <c r="N132" s="42"/>
      <c r="O132" s="42"/>
      <c r="P132" s="42"/>
    </row>
    <row r="133" spans="1:16">
      <c r="A133" s="71"/>
      <c r="B133" s="42"/>
      <c r="C133" s="42"/>
      <c r="D133" s="42"/>
      <c r="E133" s="42"/>
      <c r="F133" s="42"/>
      <c r="G133" s="42"/>
      <c r="H133" s="42"/>
      <c r="I133" s="42"/>
      <c r="J133" s="42"/>
      <c r="K133" s="42"/>
      <c r="L133" s="42"/>
      <c r="M133" s="42"/>
      <c r="N133" s="42"/>
      <c r="O133" s="42"/>
      <c r="P133" s="42"/>
    </row>
    <row r="134" spans="1:16">
      <c r="A134" s="71"/>
      <c r="B134" s="42"/>
      <c r="C134" s="42"/>
      <c r="D134" s="42"/>
      <c r="E134" s="42"/>
      <c r="F134" s="42"/>
      <c r="G134" s="42"/>
      <c r="H134" s="42"/>
      <c r="I134" s="42"/>
      <c r="J134" s="42"/>
      <c r="K134" s="42"/>
      <c r="L134" s="42"/>
      <c r="M134" s="42"/>
      <c r="N134" s="42"/>
      <c r="O134" s="42"/>
      <c r="P134" s="42"/>
    </row>
    <row r="135" spans="1:16">
      <c r="A135" s="71"/>
      <c r="B135" s="42"/>
      <c r="C135" s="42"/>
      <c r="D135" s="42"/>
      <c r="E135" s="42"/>
      <c r="F135" s="42"/>
      <c r="G135" s="42"/>
      <c r="H135" s="42"/>
      <c r="I135" s="42"/>
      <c r="J135" s="42"/>
      <c r="K135" s="42"/>
      <c r="L135" s="42"/>
      <c r="M135" s="42"/>
      <c r="N135" s="42"/>
      <c r="O135" s="42"/>
      <c r="P135" s="42"/>
    </row>
    <row r="136" spans="1:16">
      <c r="A136" s="71"/>
      <c r="B136" s="42"/>
      <c r="C136" s="42"/>
      <c r="D136" s="42"/>
      <c r="E136" s="42"/>
      <c r="F136" s="42"/>
      <c r="G136" s="42"/>
      <c r="H136" s="42"/>
      <c r="I136" s="42"/>
      <c r="J136" s="42"/>
      <c r="K136" s="42"/>
      <c r="L136" s="42"/>
      <c r="M136" s="42"/>
      <c r="N136" s="42"/>
      <c r="O136" s="42"/>
      <c r="P136" s="42"/>
    </row>
    <row r="137" spans="1:16">
      <c r="A137" s="71"/>
      <c r="B137" s="42"/>
      <c r="C137" s="42"/>
      <c r="D137" s="42"/>
      <c r="E137" s="42"/>
      <c r="F137" s="42"/>
      <c r="G137" s="42"/>
      <c r="H137" s="42"/>
      <c r="I137" s="42"/>
      <c r="J137" s="42"/>
      <c r="K137" s="42"/>
      <c r="L137" s="42"/>
      <c r="M137" s="42"/>
      <c r="N137" s="42"/>
      <c r="O137" s="42"/>
      <c r="P137" s="42"/>
    </row>
    <row r="138" spans="1:16">
      <c r="A138" s="71"/>
      <c r="B138" s="42"/>
      <c r="C138" s="42"/>
      <c r="D138" s="42"/>
      <c r="E138" s="42"/>
      <c r="F138" s="42"/>
      <c r="G138" s="42"/>
      <c r="H138" s="42"/>
      <c r="I138" s="42"/>
      <c r="J138" s="42"/>
      <c r="K138" s="42"/>
      <c r="L138" s="42"/>
      <c r="M138" s="42"/>
      <c r="N138" s="42"/>
      <c r="O138" s="42"/>
      <c r="P138" s="42"/>
    </row>
    <row r="139" spans="1:16">
      <c r="A139" s="71"/>
      <c r="B139" s="42"/>
      <c r="C139" s="42"/>
      <c r="D139" s="42"/>
      <c r="E139" s="42"/>
      <c r="F139" s="42"/>
      <c r="G139" s="42"/>
      <c r="H139" s="42"/>
      <c r="I139" s="42"/>
      <c r="J139" s="42"/>
      <c r="K139" s="42"/>
      <c r="L139" s="42"/>
      <c r="M139" s="42"/>
      <c r="N139" s="42"/>
      <c r="O139" s="42"/>
      <c r="P139" s="42"/>
    </row>
    <row r="140" spans="1:16">
      <c r="A140" s="71"/>
      <c r="B140" s="42"/>
      <c r="C140" s="42"/>
      <c r="D140" s="42"/>
      <c r="E140" s="42"/>
      <c r="F140" s="42"/>
      <c r="G140" s="42"/>
      <c r="H140" s="42"/>
      <c r="I140" s="42"/>
      <c r="J140" s="42"/>
      <c r="K140" s="42"/>
      <c r="L140" s="42"/>
      <c r="M140" s="42"/>
      <c r="N140" s="42"/>
      <c r="O140" s="42"/>
      <c r="P140" s="42"/>
    </row>
    <row r="141" spans="1:16">
      <c r="A141" s="71"/>
      <c r="B141" s="42"/>
      <c r="C141" s="42"/>
      <c r="D141" s="42"/>
      <c r="E141" s="42"/>
      <c r="F141" s="42"/>
      <c r="G141" s="42"/>
      <c r="H141" s="42"/>
      <c r="I141" s="42"/>
      <c r="J141" s="42"/>
      <c r="K141" s="42"/>
      <c r="L141" s="42"/>
      <c r="M141" s="42"/>
      <c r="N141" s="42"/>
      <c r="O141" s="42"/>
      <c r="P141" s="42"/>
    </row>
    <row r="142" spans="1:16">
      <c r="A142" s="71"/>
      <c r="B142" s="42"/>
      <c r="C142" s="42"/>
      <c r="D142" s="42"/>
      <c r="E142" s="42"/>
      <c r="F142" s="42"/>
      <c r="G142" s="42"/>
      <c r="H142" s="42"/>
      <c r="I142" s="42"/>
      <c r="J142" s="42"/>
      <c r="K142" s="42"/>
      <c r="L142" s="42"/>
      <c r="M142" s="42"/>
      <c r="N142" s="42"/>
      <c r="O142" s="42"/>
      <c r="P142" s="42"/>
    </row>
    <row r="143" spans="1:16">
      <c r="A143" s="71"/>
      <c r="B143" s="42"/>
      <c r="C143" s="42"/>
      <c r="D143" s="42"/>
      <c r="E143" s="42"/>
      <c r="F143" s="42"/>
      <c r="G143" s="42"/>
      <c r="H143" s="42"/>
      <c r="I143" s="42"/>
      <c r="J143" s="42"/>
      <c r="K143" s="42"/>
      <c r="L143" s="42"/>
      <c r="M143" s="42"/>
      <c r="N143" s="42"/>
      <c r="O143" s="42"/>
      <c r="P143" s="42"/>
    </row>
    <row r="144" spans="1:16">
      <c r="A144" s="71"/>
      <c r="B144" s="42"/>
      <c r="C144" s="42"/>
      <c r="D144" s="42"/>
      <c r="E144" s="42"/>
      <c r="F144" s="42"/>
      <c r="G144" s="42"/>
      <c r="H144" s="42"/>
      <c r="I144" s="42"/>
      <c r="J144" s="42"/>
      <c r="K144" s="42"/>
      <c r="L144" s="42"/>
      <c r="M144" s="42"/>
      <c r="N144" s="42"/>
      <c r="O144" s="42"/>
      <c r="P144" s="42"/>
    </row>
    <row r="145" spans="1:16">
      <c r="A145" s="71"/>
      <c r="B145" s="42"/>
      <c r="C145" s="42"/>
      <c r="D145" s="42"/>
      <c r="E145" s="42"/>
      <c r="F145" s="42"/>
      <c r="G145" s="42"/>
      <c r="H145" s="42"/>
      <c r="I145" s="42"/>
      <c r="J145" s="42"/>
      <c r="K145" s="42"/>
      <c r="L145" s="42"/>
      <c r="M145" s="42"/>
      <c r="N145" s="42"/>
      <c r="O145" s="42"/>
      <c r="P145" s="42"/>
    </row>
    <row r="146" spans="1:16">
      <c r="A146" s="71"/>
      <c r="B146" s="42"/>
      <c r="C146" s="42"/>
      <c r="D146" s="42"/>
      <c r="E146" s="42"/>
      <c r="F146" s="42"/>
      <c r="G146" s="42"/>
      <c r="H146" s="42"/>
      <c r="I146" s="42"/>
      <c r="J146" s="42"/>
      <c r="K146" s="42"/>
      <c r="L146" s="42"/>
      <c r="M146" s="42"/>
      <c r="N146" s="42"/>
      <c r="O146" s="42"/>
      <c r="P146" s="42"/>
    </row>
    <row r="147" spans="1:16">
      <c r="A147" s="71"/>
      <c r="B147" s="42"/>
      <c r="C147" s="42"/>
      <c r="D147" s="42"/>
      <c r="E147" s="42"/>
      <c r="F147" s="42"/>
      <c r="G147" s="42"/>
      <c r="H147" s="42"/>
      <c r="I147" s="42"/>
      <c r="J147" s="42"/>
      <c r="K147" s="42"/>
      <c r="L147" s="42"/>
      <c r="M147" s="42"/>
      <c r="N147" s="42"/>
      <c r="O147" s="42"/>
      <c r="P147" s="42"/>
    </row>
    <row r="148" spans="1:16">
      <c r="A148" s="71"/>
      <c r="B148" s="42"/>
      <c r="C148" s="42"/>
      <c r="D148" s="42"/>
      <c r="E148" s="42"/>
      <c r="F148" s="42"/>
      <c r="G148" s="42"/>
      <c r="H148" s="42"/>
      <c r="I148" s="42"/>
      <c r="J148" s="42"/>
      <c r="K148" s="42"/>
      <c r="L148" s="42"/>
      <c r="M148" s="42"/>
      <c r="N148" s="42"/>
      <c r="O148" s="42"/>
      <c r="P148" s="42"/>
    </row>
    <row r="149" spans="1:16">
      <c r="A149" s="71"/>
      <c r="B149" s="42"/>
      <c r="C149" s="42"/>
      <c r="D149" s="42"/>
      <c r="E149" s="42"/>
      <c r="F149" s="42"/>
      <c r="G149" s="42"/>
      <c r="H149" s="42"/>
      <c r="I149" s="42"/>
      <c r="J149" s="42"/>
      <c r="K149" s="42"/>
      <c r="L149" s="42"/>
      <c r="M149" s="42"/>
      <c r="N149" s="42"/>
      <c r="O149" s="42"/>
      <c r="P149" s="42"/>
    </row>
    <row r="150" spans="1:16">
      <c r="A150" s="71"/>
      <c r="B150" s="42"/>
      <c r="C150" s="42"/>
      <c r="D150" s="42"/>
      <c r="E150" s="42"/>
      <c r="F150" s="42"/>
      <c r="G150" s="42"/>
      <c r="H150" s="42"/>
      <c r="I150" s="42"/>
      <c r="J150" s="42"/>
      <c r="K150" s="42"/>
      <c r="L150" s="42"/>
      <c r="M150" s="42"/>
      <c r="N150" s="42"/>
      <c r="O150" s="42"/>
      <c r="P150" s="42"/>
    </row>
    <row r="151" spans="1:16">
      <c r="A151" s="71"/>
      <c r="B151" s="42"/>
      <c r="C151" s="42"/>
      <c r="D151" s="42"/>
      <c r="E151" s="42"/>
      <c r="F151" s="42"/>
      <c r="G151" s="42"/>
      <c r="H151" s="42"/>
      <c r="I151" s="42"/>
      <c r="J151" s="42"/>
      <c r="K151" s="42"/>
      <c r="L151" s="42"/>
      <c r="M151" s="42"/>
      <c r="N151" s="42"/>
      <c r="O151" s="42"/>
      <c r="P151" s="42"/>
    </row>
    <row r="152" spans="1:16">
      <c r="A152" s="71"/>
      <c r="B152" s="42"/>
      <c r="C152" s="42"/>
      <c r="D152" s="42"/>
      <c r="E152" s="42"/>
      <c r="F152" s="42"/>
      <c r="G152" s="42"/>
      <c r="H152" s="42"/>
      <c r="I152" s="42"/>
      <c r="J152" s="42"/>
      <c r="K152" s="42"/>
      <c r="L152" s="42"/>
      <c r="M152" s="42"/>
      <c r="N152" s="42"/>
      <c r="O152" s="42"/>
      <c r="P152" s="42"/>
    </row>
    <row r="153" spans="1:16">
      <c r="A153" s="71"/>
      <c r="B153" s="42"/>
      <c r="C153" s="42"/>
      <c r="D153" s="42"/>
      <c r="E153" s="42"/>
      <c r="F153" s="42"/>
      <c r="G153" s="42"/>
      <c r="H153" s="42"/>
      <c r="I153" s="42"/>
      <c r="J153" s="42"/>
      <c r="K153" s="42"/>
      <c r="L153" s="42"/>
      <c r="M153" s="42"/>
      <c r="N153" s="42"/>
      <c r="O153" s="42"/>
      <c r="P153" s="42"/>
    </row>
    <row r="154" spans="1:16">
      <c r="A154" s="71"/>
      <c r="B154" s="42"/>
      <c r="C154" s="42"/>
      <c r="D154" s="42"/>
      <c r="E154" s="42"/>
      <c r="F154" s="42"/>
      <c r="G154" s="42"/>
      <c r="H154" s="42"/>
      <c r="I154" s="42"/>
      <c r="J154" s="42"/>
      <c r="K154" s="42"/>
      <c r="L154" s="42"/>
      <c r="M154" s="42"/>
      <c r="N154" s="42"/>
      <c r="O154" s="42"/>
      <c r="P154" s="42"/>
    </row>
    <row r="155" spans="1:16">
      <c r="A155" s="71"/>
      <c r="B155" s="42"/>
      <c r="C155" s="42"/>
      <c r="D155" s="42"/>
      <c r="E155" s="42"/>
      <c r="F155" s="42"/>
      <c r="G155" s="42"/>
      <c r="H155" s="42"/>
      <c r="I155" s="42"/>
      <c r="J155" s="42"/>
      <c r="K155" s="42"/>
      <c r="L155" s="42"/>
      <c r="M155" s="42"/>
      <c r="N155" s="42"/>
      <c r="O155" s="42"/>
      <c r="P155" s="42"/>
    </row>
    <row r="156" spans="1:16">
      <c r="A156" s="71"/>
      <c r="B156" s="42"/>
      <c r="C156" s="42"/>
      <c r="D156" s="42"/>
      <c r="E156" s="42"/>
      <c r="F156" s="42"/>
      <c r="G156" s="42"/>
      <c r="H156" s="42"/>
      <c r="I156" s="42"/>
      <c r="J156" s="42"/>
      <c r="K156" s="42"/>
      <c r="L156" s="42"/>
      <c r="M156" s="42"/>
      <c r="N156" s="42"/>
      <c r="O156" s="42"/>
      <c r="P156" s="42"/>
    </row>
    <row r="157" spans="1:16">
      <c r="A157" s="71"/>
      <c r="B157" s="42"/>
      <c r="C157" s="42"/>
      <c r="D157" s="42"/>
      <c r="E157" s="42"/>
      <c r="F157" s="42"/>
      <c r="G157" s="42"/>
      <c r="H157" s="42"/>
      <c r="I157" s="42"/>
      <c r="J157" s="42"/>
      <c r="K157" s="42"/>
      <c r="L157" s="42"/>
      <c r="M157" s="42"/>
      <c r="N157" s="42"/>
      <c r="O157" s="42"/>
      <c r="P157" s="42"/>
    </row>
    <row r="158" spans="1:16">
      <c r="A158" s="71"/>
      <c r="B158" s="42"/>
      <c r="C158" s="42"/>
      <c r="D158" s="42"/>
      <c r="E158" s="42"/>
      <c r="F158" s="42"/>
      <c r="G158" s="42"/>
      <c r="H158" s="42"/>
      <c r="I158" s="42"/>
      <c r="J158" s="42"/>
      <c r="K158" s="42"/>
      <c r="L158" s="42"/>
      <c r="M158" s="42"/>
      <c r="N158" s="42"/>
      <c r="O158" s="42"/>
      <c r="P158" s="42"/>
    </row>
    <row r="159" spans="1:16">
      <c r="A159" s="71"/>
      <c r="B159" s="42"/>
      <c r="C159" s="42"/>
      <c r="D159" s="42"/>
      <c r="E159" s="42"/>
      <c r="F159" s="42"/>
      <c r="G159" s="42"/>
      <c r="H159" s="42"/>
      <c r="I159" s="42"/>
      <c r="J159" s="42"/>
      <c r="K159" s="42"/>
      <c r="L159" s="42"/>
      <c r="M159" s="42"/>
      <c r="N159" s="42"/>
      <c r="O159" s="42"/>
      <c r="P159" s="42"/>
    </row>
    <row r="160" spans="1:16">
      <c r="A160" s="71"/>
      <c r="B160" s="42"/>
      <c r="C160" s="42"/>
      <c r="D160" s="42"/>
      <c r="E160" s="42"/>
      <c r="F160" s="42"/>
      <c r="G160" s="42"/>
      <c r="H160" s="42"/>
      <c r="I160" s="42"/>
      <c r="J160" s="42"/>
      <c r="K160" s="42"/>
      <c r="L160" s="42"/>
      <c r="M160" s="42"/>
      <c r="N160" s="42"/>
      <c r="O160" s="42"/>
      <c r="P160" s="42"/>
    </row>
    <row r="161" spans="1:16">
      <c r="A161" s="71"/>
      <c r="B161" s="42"/>
      <c r="C161" s="42"/>
      <c r="D161" s="42"/>
      <c r="E161" s="42"/>
      <c r="F161" s="42"/>
      <c r="G161" s="42"/>
      <c r="H161" s="42"/>
      <c r="I161" s="42"/>
      <c r="J161" s="42"/>
      <c r="K161" s="42"/>
      <c r="L161" s="42"/>
      <c r="M161" s="42"/>
      <c r="N161" s="42"/>
      <c r="O161" s="42"/>
      <c r="P161" s="42"/>
    </row>
    <row r="162" spans="1:16">
      <c r="A162" s="71"/>
      <c r="B162" s="42"/>
      <c r="C162" s="42"/>
      <c r="D162" s="42"/>
      <c r="E162" s="42"/>
      <c r="F162" s="42"/>
      <c r="G162" s="42"/>
      <c r="H162" s="42"/>
      <c r="I162" s="42"/>
      <c r="J162" s="42"/>
      <c r="K162" s="42"/>
      <c r="L162" s="42"/>
      <c r="M162" s="42"/>
      <c r="N162" s="42"/>
      <c r="O162" s="42"/>
      <c r="P162" s="42"/>
    </row>
    <row r="163" spans="1:16">
      <c r="A163" s="71"/>
      <c r="B163" s="42"/>
      <c r="C163" s="42"/>
      <c r="D163" s="42"/>
      <c r="E163" s="42"/>
      <c r="F163" s="42"/>
      <c r="G163" s="42"/>
      <c r="H163" s="42"/>
      <c r="I163" s="42"/>
      <c r="J163" s="42"/>
      <c r="K163" s="42"/>
      <c r="L163" s="42"/>
      <c r="M163" s="42"/>
      <c r="N163" s="42"/>
      <c r="O163" s="42"/>
      <c r="P163" s="42"/>
    </row>
    <row r="164" spans="1:16">
      <c r="A164" s="71"/>
      <c r="B164" s="42"/>
      <c r="C164" s="42"/>
      <c r="D164" s="42"/>
      <c r="E164" s="42"/>
      <c r="F164" s="42"/>
      <c r="G164" s="42"/>
      <c r="H164" s="42"/>
      <c r="I164" s="42"/>
      <c r="J164" s="42"/>
      <c r="K164" s="42"/>
      <c r="L164" s="42"/>
      <c r="M164" s="42"/>
      <c r="N164" s="42"/>
      <c r="O164" s="42"/>
      <c r="P164" s="42"/>
    </row>
    <row r="165" spans="1:16">
      <c r="A165" s="71"/>
      <c r="B165" s="42"/>
      <c r="C165" s="42"/>
      <c r="D165" s="42"/>
      <c r="E165" s="42"/>
      <c r="F165" s="42"/>
      <c r="G165" s="42"/>
      <c r="H165" s="42"/>
      <c r="I165" s="42"/>
      <c r="J165" s="42"/>
      <c r="K165" s="42"/>
      <c r="L165" s="42"/>
      <c r="M165" s="42"/>
      <c r="N165" s="42"/>
      <c r="O165" s="42"/>
      <c r="P165" s="42"/>
    </row>
    <row r="166" spans="1:16">
      <c r="A166" s="71"/>
      <c r="B166" s="42"/>
      <c r="C166" s="42"/>
      <c r="D166" s="42"/>
      <c r="E166" s="42"/>
      <c r="F166" s="42"/>
      <c r="G166" s="42"/>
      <c r="H166" s="42"/>
      <c r="I166" s="42"/>
      <c r="J166" s="42"/>
      <c r="K166" s="42"/>
      <c r="L166" s="42"/>
      <c r="M166" s="42"/>
      <c r="N166" s="42"/>
      <c r="O166" s="42"/>
      <c r="P166" s="42"/>
    </row>
    <row r="167" spans="1:16">
      <c r="A167" s="71"/>
      <c r="B167" s="42"/>
      <c r="C167" s="42"/>
      <c r="D167" s="42"/>
      <c r="E167" s="42"/>
      <c r="F167" s="42"/>
      <c r="G167" s="42"/>
      <c r="H167" s="42"/>
      <c r="I167" s="42"/>
      <c r="J167" s="42"/>
      <c r="K167" s="42"/>
      <c r="L167" s="42"/>
      <c r="M167" s="42"/>
      <c r="N167" s="42"/>
      <c r="O167" s="42"/>
      <c r="P167" s="42"/>
    </row>
    <row r="168" spans="1:16">
      <c r="A168" s="71"/>
      <c r="B168" s="42"/>
      <c r="C168" s="42"/>
      <c r="D168" s="42"/>
      <c r="E168" s="42"/>
      <c r="F168" s="42"/>
      <c r="G168" s="42"/>
      <c r="H168" s="42"/>
      <c r="I168" s="42"/>
      <c r="J168" s="42"/>
      <c r="K168" s="42"/>
      <c r="L168" s="42"/>
      <c r="M168" s="42"/>
      <c r="N168" s="42"/>
      <c r="O168" s="42"/>
      <c r="P168" s="42"/>
    </row>
    <row r="169" spans="1:16">
      <c r="A169" s="71"/>
      <c r="B169" s="42"/>
      <c r="C169" s="42"/>
      <c r="D169" s="42"/>
      <c r="E169" s="42"/>
      <c r="F169" s="42"/>
      <c r="G169" s="42"/>
      <c r="H169" s="42"/>
      <c r="I169" s="42"/>
      <c r="J169" s="42"/>
      <c r="K169" s="42"/>
      <c r="L169" s="42"/>
      <c r="M169" s="42"/>
      <c r="N169" s="42"/>
      <c r="O169" s="42"/>
      <c r="P169" s="42"/>
    </row>
    <row r="170" spans="1:16">
      <c r="A170" s="71"/>
      <c r="B170" s="42"/>
      <c r="C170" s="42"/>
      <c r="D170" s="42"/>
      <c r="E170" s="42"/>
      <c r="F170" s="42"/>
      <c r="G170" s="42"/>
      <c r="H170" s="42"/>
      <c r="I170" s="42"/>
      <c r="J170" s="42"/>
      <c r="K170" s="42"/>
      <c r="L170" s="42"/>
      <c r="M170" s="42"/>
      <c r="N170" s="42"/>
      <c r="O170" s="42"/>
      <c r="P170" s="42"/>
    </row>
    <row r="171" spans="1:16">
      <c r="A171" s="71"/>
      <c r="B171" s="42"/>
      <c r="C171" s="42"/>
      <c r="D171" s="42"/>
      <c r="E171" s="42"/>
      <c r="F171" s="42"/>
      <c r="G171" s="42"/>
      <c r="H171" s="42"/>
      <c r="I171" s="42"/>
      <c r="J171" s="42"/>
      <c r="K171" s="42"/>
      <c r="L171" s="42"/>
      <c r="M171" s="42"/>
      <c r="N171" s="42"/>
      <c r="O171" s="42"/>
      <c r="P171" s="42"/>
    </row>
    <row r="172" spans="1:16">
      <c r="A172" s="71"/>
      <c r="B172" s="42"/>
      <c r="C172" s="42"/>
      <c r="D172" s="42"/>
      <c r="E172" s="42"/>
      <c r="F172" s="42"/>
      <c r="G172" s="42"/>
      <c r="H172" s="42"/>
      <c r="I172" s="42"/>
      <c r="J172" s="42"/>
      <c r="K172" s="42"/>
      <c r="L172" s="42"/>
      <c r="M172" s="42"/>
      <c r="N172" s="42"/>
      <c r="O172" s="42"/>
      <c r="P172" s="42"/>
    </row>
    <row r="173" spans="1:16">
      <c r="A173" s="71"/>
      <c r="B173" s="42"/>
      <c r="C173" s="42"/>
      <c r="D173" s="42"/>
      <c r="E173" s="42"/>
      <c r="F173" s="42"/>
      <c r="G173" s="42"/>
      <c r="H173" s="42"/>
      <c r="I173" s="42"/>
      <c r="J173" s="42"/>
      <c r="K173" s="42"/>
      <c r="L173" s="42"/>
      <c r="M173" s="42"/>
      <c r="N173" s="42"/>
      <c r="O173" s="42"/>
      <c r="P173" s="42"/>
    </row>
    <row r="174" spans="1:16">
      <c r="A174" s="71"/>
      <c r="B174" s="42"/>
      <c r="C174" s="42"/>
      <c r="D174" s="42"/>
      <c r="E174" s="42"/>
      <c r="F174" s="42"/>
      <c r="G174" s="42"/>
      <c r="H174" s="42"/>
      <c r="I174" s="42"/>
      <c r="J174" s="42"/>
      <c r="K174" s="42"/>
      <c r="L174" s="42"/>
      <c r="M174" s="42"/>
      <c r="N174" s="42"/>
      <c r="O174" s="42"/>
      <c r="P174" s="42"/>
    </row>
    <row r="175" spans="1:16">
      <c r="A175" s="71"/>
      <c r="B175" s="42"/>
      <c r="C175" s="42"/>
      <c r="D175" s="42"/>
      <c r="E175" s="42"/>
      <c r="F175" s="42"/>
      <c r="G175" s="42"/>
      <c r="H175" s="42"/>
      <c r="I175" s="42"/>
      <c r="J175" s="42"/>
      <c r="K175" s="42"/>
      <c r="L175" s="42"/>
      <c r="M175" s="42"/>
      <c r="N175" s="42"/>
      <c r="O175" s="42"/>
      <c r="P175" s="42"/>
    </row>
    <row r="176" spans="1:16">
      <c r="A176" s="71"/>
      <c r="B176" s="42"/>
      <c r="C176" s="42"/>
      <c r="D176" s="42"/>
      <c r="E176" s="42"/>
      <c r="F176" s="42"/>
      <c r="G176" s="42"/>
      <c r="H176" s="42"/>
      <c r="I176" s="42"/>
      <c r="J176" s="42"/>
      <c r="K176" s="42"/>
      <c r="L176" s="42"/>
      <c r="M176" s="42"/>
      <c r="N176" s="42"/>
      <c r="O176" s="42"/>
      <c r="P176" s="42"/>
    </row>
    <row r="177" spans="1:16">
      <c r="A177" s="71"/>
      <c r="B177" s="42"/>
      <c r="C177" s="42"/>
      <c r="D177" s="42"/>
      <c r="E177" s="42"/>
      <c r="F177" s="42"/>
      <c r="G177" s="42"/>
      <c r="H177" s="42"/>
      <c r="I177" s="42"/>
      <c r="J177" s="42"/>
      <c r="K177" s="42"/>
      <c r="L177" s="42"/>
      <c r="M177" s="42"/>
      <c r="N177" s="42"/>
      <c r="O177" s="42"/>
      <c r="P177" s="42"/>
    </row>
    <row r="178" spans="1:16">
      <c r="A178" s="71"/>
      <c r="B178" s="42"/>
      <c r="C178" s="42"/>
      <c r="D178" s="42"/>
      <c r="E178" s="42"/>
      <c r="F178" s="42"/>
      <c r="G178" s="42"/>
      <c r="H178" s="42"/>
      <c r="I178" s="42"/>
      <c r="J178" s="42"/>
      <c r="K178" s="42"/>
      <c r="L178" s="42"/>
      <c r="M178" s="42"/>
      <c r="N178" s="42"/>
      <c r="O178" s="42"/>
      <c r="P178" s="42"/>
    </row>
    <row r="179" spans="1:16">
      <c r="A179" s="71"/>
      <c r="B179" s="42"/>
      <c r="C179" s="42"/>
      <c r="D179" s="42"/>
      <c r="E179" s="42"/>
      <c r="F179" s="42"/>
      <c r="G179" s="42"/>
      <c r="H179" s="42"/>
      <c r="I179" s="42"/>
      <c r="J179" s="42"/>
      <c r="K179" s="42"/>
      <c r="L179" s="42"/>
      <c r="M179" s="42"/>
      <c r="N179" s="42"/>
      <c r="O179" s="42"/>
      <c r="P179" s="42"/>
    </row>
    <row r="180" spans="1:16">
      <c r="A180" s="71"/>
      <c r="B180" s="42"/>
      <c r="C180" s="42"/>
      <c r="D180" s="42"/>
      <c r="E180" s="42"/>
      <c r="F180" s="42"/>
      <c r="G180" s="42"/>
      <c r="H180" s="42"/>
      <c r="I180" s="42"/>
      <c r="J180" s="42"/>
      <c r="K180" s="42"/>
      <c r="L180" s="42"/>
      <c r="M180" s="42"/>
      <c r="N180" s="42"/>
      <c r="O180" s="42"/>
      <c r="P180" s="42"/>
    </row>
    <row r="181" spans="1:16">
      <c r="A181" s="71"/>
      <c r="B181" s="42"/>
      <c r="C181" s="42"/>
      <c r="D181" s="42"/>
      <c r="E181" s="42"/>
      <c r="F181" s="42"/>
      <c r="G181" s="42"/>
      <c r="H181" s="42"/>
      <c r="I181" s="42"/>
      <c r="J181" s="42"/>
      <c r="K181" s="42"/>
      <c r="L181" s="42"/>
      <c r="M181" s="42"/>
      <c r="N181" s="42"/>
      <c r="O181" s="42"/>
      <c r="P181" s="42"/>
    </row>
    <row r="182" spans="1:16">
      <c r="A182" s="71"/>
      <c r="B182" s="42"/>
      <c r="C182" s="42"/>
      <c r="D182" s="42"/>
      <c r="E182" s="42"/>
      <c r="F182" s="42"/>
      <c r="G182" s="42"/>
      <c r="H182" s="42"/>
      <c r="I182" s="42"/>
      <c r="J182" s="42"/>
      <c r="K182" s="42"/>
      <c r="L182" s="42"/>
      <c r="M182" s="42"/>
      <c r="N182" s="42"/>
      <c r="O182" s="42"/>
      <c r="P182" s="42"/>
    </row>
    <row r="183" spans="1:16">
      <c r="A183" s="71"/>
      <c r="B183" s="42"/>
      <c r="C183" s="42"/>
      <c r="D183" s="42"/>
      <c r="E183" s="42"/>
      <c r="F183" s="42"/>
      <c r="G183" s="42"/>
      <c r="H183" s="42"/>
      <c r="I183" s="42"/>
      <c r="J183" s="42"/>
      <c r="K183" s="42"/>
      <c r="L183" s="42"/>
      <c r="M183" s="42"/>
      <c r="N183" s="42"/>
      <c r="O183" s="42"/>
      <c r="P183" s="42"/>
    </row>
    <row r="184" spans="1:16">
      <c r="A184" s="71"/>
      <c r="B184" s="42"/>
      <c r="C184" s="42"/>
      <c r="D184" s="42"/>
      <c r="E184" s="42"/>
      <c r="F184" s="42"/>
      <c r="G184" s="42"/>
      <c r="H184" s="42"/>
      <c r="I184" s="42"/>
      <c r="J184" s="42"/>
      <c r="K184" s="42"/>
      <c r="L184" s="42"/>
      <c r="M184" s="42"/>
      <c r="N184" s="42"/>
      <c r="O184" s="42"/>
      <c r="P184" s="42"/>
    </row>
    <row r="185" spans="1:16">
      <c r="A185" s="71"/>
      <c r="B185" s="42"/>
      <c r="C185" s="42"/>
      <c r="D185" s="42"/>
      <c r="E185" s="42"/>
      <c r="F185" s="42"/>
      <c r="G185" s="42"/>
      <c r="H185" s="42"/>
      <c r="I185" s="42"/>
      <c r="J185" s="42"/>
      <c r="K185" s="42"/>
      <c r="L185" s="42"/>
      <c r="M185" s="42"/>
      <c r="N185" s="42"/>
      <c r="O185" s="42"/>
      <c r="P185" s="42"/>
    </row>
    <row r="186" spans="1:16">
      <c r="A186" s="71"/>
      <c r="B186" s="42"/>
      <c r="C186" s="42"/>
      <c r="D186" s="42"/>
      <c r="E186" s="42"/>
      <c r="F186" s="42"/>
      <c r="G186" s="42"/>
      <c r="H186" s="42"/>
      <c r="I186" s="42"/>
      <c r="J186" s="42"/>
      <c r="K186" s="42"/>
      <c r="L186" s="42"/>
      <c r="M186" s="42"/>
      <c r="N186" s="42"/>
      <c r="O186" s="42"/>
      <c r="P186" s="42"/>
    </row>
    <row r="187" spans="1:16">
      <c r="A187" s="71"/>
      <c r="B187" s="42"/>
      <c r="C187" s="42"/>
      <c r="D187" s="42"/>
      <c r="E187" s="42"/>
      <c r="F187" s="42"/>
      <c r="G187" s="42"/>
      <c r="H187" s="42"/>
      <c r="I187" s="42"/>
      <c r="J187" s="42"/>
      <c r="K187" s="42"/>
      <c r="L187" s="42"/>
      <c r="M187" s="42"/>
      <c r="N187" s="42"/>
      <c r="O187" s="42"/>
      <c r="P187" s="42"/>
    </row>
    <row r="188" spans="1:16">
      <c r="A188" s="71"/>
      <c r="B188" s="42"/>
      <c r="C188" s="42"/>
      <c r="D188" s="42"/>
      <c r="E188" s="42"/>
      <c r="F188" s="42"/>
      <c r="G188" s="42"/>
      <c r="H188" s="42"/>
      <c r="I188" s="42"/>
      <c r="J188" s="42"/>
      <c r="K188" s="42"/>
      <c r="L188" s="42"/>
      <c r="M188" s="42"/>
      <c r="N188" s="42"/>
      <c r="O188" s="42"/>
      <c r="P188" s="42"/>
    </row>
    <row r="189" spans="1:16">
      <c r="A189" s="71"/>
      <c r="B189" s="42"/>
      <c r="C189" s="42"/>
      <c r="D189" s="42"/>
      <c r="E189" s="42"/>
      <c r="F189" s="42"/>
      <c r="G189" s="42"/>
      <c r="H189" s="42"/>
      <c r="I189" s="42"/>
      <c r="J189" s="42"/>
      <c r="K189" s="42"/>
      <c r="L189" s="42"/>
      <c r="M189" s="42"/>
      <c r="N189" s="42"/>
      <c r="O189" s="42"/>
      <c r="P189" s="42"/>
    </row>
    <row r="190" spans="1:16">
      <c r="A190" s="71"/>
      <c r="B190" s="42"/>
      <c r="C190" s="42"/>
      <c r="D190" s="42"/>
      <c r="E190" s="42"/>
      <c r="F190" s="42"/>
      <c r="G190" s="42"/>
      <c r="H190" s="42"/>
      <c r="I190" s="42"/>
      <c r="J190" s="42"/>
      <c r="K190" s="42"/>
      <c r="L190" s="42"/>
      <c r="M190" s="42"/>
      <c r="N190" s="42"/>
      <c r="O190" s="42"/>
      <c r="P190" s="42"/>
    </row>
    <row r="191" spans="1:16">
      <c r="A191" s="71"/>
      <c r="B191" s="42"/>
      <c r="C191" s="42"/>
      <c r="D191" s="42"/>
      <c r="E191" s="42"/>
      <c r="F191" s="42"/>
      <c r="G191" s="42"/>
      <c r="H191" s="42"/>
      <c r="I191" s="42"/>
      <c r="J191" s="42"/>
      <c r="K191" s="42"/>
      <c r="L191" s="42"/>
      <c r="M191" s="42"/>
      <c r="N191" s="42"/>
      <c r="O191" s="42"/>
      <c r="P191" s="42"/>
    </row>
    <row r="192" spans="1:16">
      <c r="A192" s="71"/>
      <c r="B192" s="42"/>
      <c r="C192" s="42"/>
      <c r="D192" s="42"/>
      <c r="E192" s="42"/>
      <c r="F192" s="42"/>
      <c r="G192" s="42"/>
      <c r="H192" s="42"/>
      <c r="I192" s="42"/>
      <c r="J192" s="42"/>
      <c r="K192" s="42"/>
      <c r="L192" s="42"/>
      <c r="M192" s="42"/>
      <c r="N192" s="42"/>
      <c r="O192" s="42"/>
      <c r="P192" s="42"/>
    </row>
    <row r="193" spans="1:16">
      <c r="A193" s="71"/>
      <c r="B193" s="42"/>
      <c r="C193" s="42"/>
      <c r="D193" s="42"/>
      <c r="E193" s="42"/>
      <c r="F193" s="42"/>
      <c r="G193" s="42"/>
      <c r="H193" s="42"/>
      <c r="I193" s="42"/>
      <c r="J193" s="42"/>
      <c r="K193" s="42"/>
      <c r="L193" s="42"/>
      <c r="M193" s="42"/>
      <c r="N193" s="42"/>
      <c r="O193" s="42"/>
      <c r="P193" s="42"/>
    </row>
    <row r="194" spans="1:16">
      <c r="A194" s="71"/>
      <c r="B194" s="42"/>
      <c r="C194" s="42"/>
      <c r="D194" s="42"/>
      <c r="E194" s="42"/>
      <c r="F194" s="42"/>
      <c r="G194" s="42"/>
      <c r="H194" s="42"/>
      <c r="I194" s="42"/>
      <c r="J194" s="42"/>
      <c r="K194" s="42"/>
      <c r="L194" s="42"/>
      <c r="M194" s="42"/>
      <c r="N194" s="42"/>
      <c r="O194" s="42"/>
      <c r="P194" s="42"/>
    </row>
    <row r="195" spans="1:16">
      <c r="A195" s="71"/>
      <c r="B195" s="42"/>
      <c r="C195" s="42"/>
      <c r="D195" s="42"/>
      <c r="E195" s="42"/>
      <c r="F195" s="42"/>
      <c r="G195" s="42"/>
      <c r="H195" s="42"/>
      <c r="I195" s="42"/>
      <c r="J195" s="42"/>
      <c r="K195" s="42"/>
      <c r="L195" s="42"/>
      <c r="M195" s="42"/>
      <c r="N195" s="42"/>
      <c r="O195" s="42"/>
      <c r="P195" s="42"/>
    </row>
    <row r="196" spans="1:16">
      <c r="A196" s="71"/>
      <c r="B196" s="42"/>
      <c r="C196" s="42"/>
      <c r="D196" s="42"/>
      <c r="E196" s="42"/>
      <c r="F196" s="42"/>
      <c r="G196" s="42"/>
      <c r="H196" s="42"/>
      <c r="I196" s="42"/>
      <c r="J196" s="42"/>
      <c r="K196" s="42"/>
      <c r="L196" s="42"/>
      <c r="M196" s="42"/>
      <c r="N196" s="42"/>
      <c r="O196" s="42"/>
      <c r="P196" s="42"/>
    </row>
    <row r="197" spans="1:16">
      <c r="A197" s="71"/>
      <c r="B197" s="42"/>
      <c r="C197" s="42"/>
      <c r="D197" s="42"/>
      <c r="E197" s="42"/>
      <c r="F197" s="42"/>
      <c r="G197" s="42"/>
      <c r="H197" s="42"/>
      <c r="I197" s="42"/>
      <c r="J197" s="42"/>
      <c r="K197" s="42"/>
      <c r="L197" s="42"/>
      <c r="M197" s="42"/>
      <c r="N197" s="42"/>
      <c r="O197" s="42"/>
      <c r="P197" s="42"/>
    </row>
    <row r="198" spans="1:16">
      <c r="A198" s="71"/>
      <c r="B198" s="42"/>
      <c r="C198" s="42"/>
      <c r="D198" s="42"/>
      <c r="E198" s="42"/>
      <c r="F198" s="42"/>
      <c r="G198" s="42"/>
      <c r="H198" s="42"/>
      <c r="I198" s="42"/>
      <c r="J198" s="42"/>
      <c r="K198" s="42"/>
      <c r="L198" s="42"/>
      <c r="M198" s="42"/>
      <c r="N198" s="42"/>
      <c r="O198" s="42"/>
      <c r="P198" s="42"/>
    </row>
    <row r="199" spans="1:16">
      <c r="A199" s="71"/>
      <c r="B199" s="42"/>
      <c r="C199" s="42"/>
      <c r="D199" s="42"/>
      <c r="E199" s="42"/>
      <c r="F199" s="42"/>
      <c r="G199" s="42"/>
      <c r="H199" s="42"/>
      <c r="I199" s="42"/>
      <c r="J199" s="42"/>
      <c r="K199" s="42"/>
      <c r="L199" s="42"/>
      <c r="M199" s="42"/>
      <c r="N199" s="42"/>
      <c r="O199" s="42"/>
      <c r="P199" s="42"/>
    </row>
    <row r="200" spans="1:16">
      <c r="A200" s="71"/>
      <c r="B200" s="42"/>
      <c r="C200" s="42"/>
      <c r="D200" s="42"/>
      <c r="E200" s="42"/>
      <c r="F200" s="42"/>
      <c r="G200" s="42"/>
      <c r="H200" s="42"/>
      <c r="I200" s="42"/>
      <c r="J200" s="42"/>
      <c r="K200" s="42"/>
      <c r="L200" s="42"/>
      <c r="M200" s="42"/>
      <c r="N200" s="42"/>
      <c r="O200" s="42"/>
      <c r="P200" s="42"/>
    </row>
    <row r="201" spans="1:16">
      <c r="A201" s="71"/>
      <c r="B201" s="42"/>
      <c r="C201" s="42"/>
      <c r="D201" s="42"/>
      <c r="E201" s="42"/>
      <c r="F201" s="42"/>
      <c r="G201" s="42"/>
      <c r="H201" s="42"/>
      <c r="I201" s="42"/>
      <c r="J201" s="42"/>
      <c r="K201" s="42"/>
      <c r="L201" s="42"/>
      <c r="M201" s="42"/>
      <c r="N201" s="42"/>
      <c r="O201" s="42"/>
      <c r="P201" s="42"/>
    </row>
    <row r="202" spans="1:16">
      <c r="A202" s="71"/>
      <c r="B202" s="42"/>
      <c r="C202" s="42"/>
      <c r="D202" s="42"/>
      <c r="E202" s="42"/>
      <c r="F202" s="42"/>
      <c r="G202" s="42"/>
      <c r="H202" s="42"/>
      <c r="I202" s="42"/>
      <c r="J202" s="42"/>
      <c r="K202" s="42"/>
      <c r="L202" s="42"/>
      <c r="M202" s="42"/>
      <c r="N202" s="42"/>
      <c r="O202" s="42"/>
      <c r="P202" s="42"/>
    </row>
    <row r="203" spans="1:16">
      <c r="A203" s="71"/>
      <c r="B203" s="42"/>
      <c r="C203" s="42"/>
      <c r="D203" s="42"/>
      <c r="E203" s="42"/>
      <c r="F203" s="42"/>
      <c r="G203" s="42"/>
      <c r="H203" s="42"/>
      <c r="I203" s="42"/>
      <c r="J203" s="42"/>
      <c r="K203" s="42"/>
      <c r="L203" s="42"/>
      <c r="M203" s="42"/>
      <c r="N203" s="42"/>
      <c r="O203" s="42"/>
      <c r="P203" s="42"/>
    </row>
    <row r="204" spans="1:16">
      <c r="A204" s="71"/>
      <c r="B204" s="42"/>
      <c r="C204" s="42"/>
      <c r="D204" s="42"/>
      <c r="E204" s="42"/>
      <c r="F204" s="42"/>
      <c r="G204" s="42"/>
      <c r="H204" s="42"/>
      <c r="I204" s="42"/>
      <c r="J204" s="42"/>
      <c r="K204" s="42"/>
      <c r="L204" s="42"/>
      <c r="M204" s="42"/>
      <c r="N204" s="42"/>
      <c r="O204" s="42"/>
      <c r="P204" s="42"/>
    </row>
    <row r="205" spans="1:16">
      <c r="A205" s="71"/>
      <c r="B205" s="42"/>
      <c r="C205" s="42"/>
      <c r="D205" s="42"/>
      <c r="E205" s="42"/>
      <c r="F205" s="42"/>
      <c r="G205" s="42"/>
      <c r="H205" s="42"/>
      <c r="I205" s="42"/>
      <c r="J205" s="42"/>
      <c r="K205" s="42"/>
      <c r="L205" s="42"/>
      <c r="M205" s="42"/>
      <c r="N205" s="42"/>
      <c r="O205" s="42"/>
      <c r="P205" s="42"/>
    </row>
    <row r="206" spans="1:16">
      <c r="A206" s="71"/>
      <c r="B206" s="42"/>
      <c r="C206" s="42"/>
      <c r="D206" s="42"/>
      <c r="E206" s="42"/>
      <c r="F206" s="42"/>
      <c r="G206" s="42"/>
      <c r="H206" s="42"/>
      <c r="I206" s="42"/>
      <c r="J206" s="42"/>
      <c r="K206" s="42"/>
      <c r="L206" s="42"/>
      <c r="M206" s="42"/>
      <c r="N206" s="42"/>
      <c r="O206" s="42"/>
      <c r="P206" s="42"/>
    </row>
    <row r="207" spans="1:16">
      <c r="A207" s="71"/>
      <c r="B207" s="42"/>
      <c r="C207" s="42"/>
      <c r="D207" s="42"/>
      <c r="E207" s="42"/>
      <c r="F207" s="42"/>
      <c r="G207" s="42"/>
      <c r="H207" s="42"/>
      <c r="I207" s="42"/>
      <c r="J207" s="42"/>
      <c r="K207" s="42"/>
      <c r="L207" s="42"/>
      <c r="M207" s="42"/>
      <c r="N207" s="42"/>
      <c r="O207" s="42"/>
      <c r="P207" s="42"/>
    </row>
    <row r="208" spans="1:16">
      <c r="A208" s="71"/>
      <c r="B208" s="42"/>
      <c r="C208" s="42"/>
      <c r="D208" s="42"/>
      <c r="E208" s="42"/>
      <c r="F208" s="42"/>
      <c r="G208" s="42"/>
      <c r="H208" s="42"/>
      <c r="I208" s="42"/>
      <c r="J208" s="42"/>
      <c r="K208" s="42"/>
      <c r="L208" s="42"/>
      <c r="M208" s="42"/>
      <c r="N208" s="42"/>
      <c r="O208" s="42"/>
      <c r="P208" s="42"/>
    </row>
    <row r="209" spans="1:16">
      <c r="A209" s="71"/>
      <c r="B209" s="42"/>
      <c r="C209" s="42"/>
      <c r="D209" s="42"/>
      <c r="E209" s="42"/>
      <c r="F209" s="42"/>
      <c r="G209" s="42"/>
      <c r="H209" s="42"/>
      <c r="I209" s="42"/>
      <c r="J209" s="42"/>
      <c r="K209" s="42"/>
      <c r="L209" s="42"/>
      <c r="M209" s="42"/>
      <c r="N209" s="42"/>
      <c r="O209" s="42"/>
      <c r="P209" s="42"/>
    </row>
    <row r="210" spans="1:16">
      <c r="A210" s="71"/>
      <c r="B210" s="42"/>
      <c r="C210" s="42"/>
      <c r="D210" s="42"/>
      <c r="E210" s="42"/>
      <c r="F210" s="42"/>
      <c r="G210" s="42"/>
      <c r="H210" s="42"/>
      <c r="I210" s="42"/>
      <c r="J210" s="42"/>
      <c r="K210" s="42"/>
      <c r="L210" s="42"/>
      <c r="M210" s="42"/>
      <c r="N210" s="42"/>
      <c r="O210" s="42"/>
      <c r="P210" s="42"/>
    </row>
    <row r="211" spans="1:16">
      <c r="A211" s="71"/>
      <c r="B211" s="42"/>
      <c r="C211" s="42"/>
      <c r="D211" s="42"/>
      <c r="E211" s="42"/>
      <c r="F211" s="42"/>
      <c r="G211" s="42"/>
      <c r="H211" s="42"/>
      <c r="I211" s="42"/>
      <c r="J211" s="42"/>
      <c r="K211" s="42"/>
      <c r="L211" s="42"/>
      <c r="M211" s="42"/>
      <c r="N211" s="42"/>
      <c r="O211" s="42"/>
      <c r="P211" s="42"/>
    </row>
    <row r="212" spans="1:16">
      <c r="A212" s="71"/>
      <c r="B212" s="42"/>
      <c r="C212" s="42"/>
      <c r="D212" s="42"/>
      <c r="E212" s="42"/>
      <c r="F212" s="42"/>
      <c r="G212" s="42"/>
      <c r="H212" s="42"/>
      <c r="I212" s="42"/>
      <c r="J212" s="42"/>
      <c r="K212" s="42"/>
      <c r="L212" s="42"/>
      <c r="M212" s="42"/>
      <c r="N212" s="42"/>
      <c r="O212" s="42"/>
      <c r="P212" s="42"/>
    </row>
    <row r="213" spans="1:16">
      <c r="A213" s="71"/>
      <c r="B213" s="42"/>
      <c r="C213" s="42"/>
      <c r="D213" s="42"/>
      <c r="E213" s="42"/>
      <c r="F213" s="42"/>
      <c r="G213" s="42"/>
      <c r="H213" s="42"/>
      <c r="I213" s="42"/>
      <c r="J213" s="42"/>
      <c r="K213" s="42"/>
      <c r="L213" s="42"/>
      <c r="M213" s="42"/>
      <c r="N213" s="42"/>
      <c r="O213" s="42"/>
      <c r="P213" s="42"/>
    </row>
    <row r="214" spans="1:16">
      <c r="A214" s="71"/>
      <c r="B214" s="42"/>
      <c r="C214" s="42"/>
      <c r="D214" s="42"/>
      <c r="E214" s="42"/>
      <c r="F214" s="42"/>
      <c r="G214" s="42"/>
      <c r="H214" s="42"/>
      <c r="I214" s="42"/>
      <c r="J214" s="42"/>
      <c r="K214" s="42"/>
      <c r="L214" s="42"/>
      <c r="M214" s="42"/>
      <c r="N214" s="42"/>
      <c r="O214" s="42"/>
      <c r="P214" s="42"/>
    </row>
    <row r="215" spans="1:16">
      <c r="A215" s="71"/>
      <c r="B215" s="42"/>
      <c r="C215" s="42"/>
      <c r="D215" s="42"/>
      <c r="E215" s="42"/>
      <c r="F215" s="42"/>
      <c r="G215" s="42"/>
      <c r="H215" s="42"/>
      <c r="I215" s="42"/>
      <c r="J215" s="42"/>
      <c r="K215" s="42"/>
      <c r="L215" s="42"/>
      <c r="M215" s="42"/>
      <c r="N215" s="42"/>
      <c r="O215" s="42"/>
      <c r="P215" s="42"/>
    </row>
    <row r="216" spans="1:16">
      <c r="A216" s="71"/>
      <c r="B216" s="42"/>
      <c r="C216" s="42"/>
      <c r="D216" s="42"/>
      <c r="E216" s="42"/>
      <c r="F216" s="42"/>
      <c r="G216" s="42"/>
      <c r="H216" s="42"/>
      <c r="I216" s="42"/>
      <c r="J216" s="42"/>
      <c r="K216" s="42"/>
      <c r="L216" s="42"/>
      <c r="M216" s="42"/>
      <c r="N216" s="42"/>
      <c r="O216" s="42"/>
      <c r="P216" s="42"/>
    </row>
    <row r="217" spans="1:16">
      <c r="A217" s="71"/>
      <c r="B217" s="42"/>
      <c r="C217" s="42"/>
      <c r="D217" s="42"/>
      <c r="E217" s="42"/>
      <c r="F217" s="42"/>
      <c r="G217" s="42"/>
      <c r="H217" s="42"/>
      <c r="I217" s="42"/>
      <c r="J217" s="42"/>
      <c r="K217" s="42"/>
      <c r="L217" s="42"/>
      <c r="M217" s="42"/>
      <c r="N217" s="42"/>
      <c r="O217" s="42"/>
      <c r="P217" s="42"/>
    </row>
    <row r="218" spans="1:16">
      <c r="A218" s="71"/>
      <c r="B218" s="42"/>
      <c r="C218" s="42"/>
      <c r="D218" s="42"/>
      <c r="E218" s="42"/>
      <c r="F218" s="42"/>
      <c r="G218" s="42"/>
      <c r="H218" s="42"/>
      <c r="I218" s="42"/>
      <c r="J218" s="42"/>
      <c r="K218" s="42"/>
      <c r="L218" s="42"/>
      <c r="M218" s="42"/>
      <c r="N218" s="42"/>
      <c r="O218" s="42"/>
      <c r="P218" s="42"/>
    </row>
    <row r="219" spans="1:16">
      <c r="A219" s="71"/>
      <c r="B219" s="42"/>
      <c r="C219" s="42"/>
      <c r="D219" s="42"/>
      <c r="E219" s="42"/>
      <c r="F219" s="42"/>
      <c r="G219" s="42"/>
      <c r="H219" s="42"/>
      <c r="I219" s="42"/>
      <c r="J219" s="42"/>
      <c r="K219" s="42"/>
      <c r="L219" s="42"/>
      <c r="M219" s="42"/>
      <c r="N219" s="42"/>
      <c r="O219" s="42"/>
      <c r="P219" s="42"/>
    </row>
    <row r="220" spans="1:16">
      <c r="A220" s="71"/>
      <c r="B220" s="42"/>
      <c r="C220" s="42"/>
      <c r="D220" s="42"/>
      <c r="E220" s="42"/>
      <c r="F220" s="42"/>
      <c r="G220" s="42"/>
      <c r="H220" s="42"/>
      <c r="I220" s="42"/>
      <c r="J220" s="42"/>
      <c r="K220" s="42"/>
      <c r="L220" s="42"/>
      <c r="M220" s="42"/>
      <c r="N220" s="42"/>
      <c r="O220" s="42"/>
      <c r="P220" s="42"/>
    </row>
    <row r="221" spans="1:16">
      <c r="A221" s="71"/>
      <c r="B221" s="42"/>
      <c r="C221" s="42"/>
      <c r="D221" s="42"/>
      <c r="E221" s="42"/>
      <c r="F221" s="42"/>
      <c r="G221" s="42"/>
      <c r="H221" s="42"/>
      <c r="I221" s="42"/>
      <c r="J221" s="42"/>
      <c r="K221" s="42"/>
      <c r="L221" s="42"/>
      <c r="M221" s="42"/>
      <c r="N221" s="42"/>
      <c r="O221" s="42"/>
      <c r="P221" s="42"/>
    </row>
    <row r="222" spans="1:16">
      <c r="A222" s="71"/>
      <c r="B222" s="42"/>
      <c r="C222" s="42"/>
      <c r="D222" s="42"/>
      <c r="E222" s="42"/>
      <c r="F222" s="42"/>
      <c r="G222" s="42"/>
      <c r="H222" s="42"/>
      <c r="I222" s="42"/>
      <c r="J222" s="42"/>
      <c r="K222" s="42"/>
      <c r="L222" s="42"/>
      <c r="M222" s="42"/>
      <c r="N222" s="42"/>
      <c r="O222" s="42"/>
      <c r="P222" s="42"/>
    </row>
    <row r="223" spans="1:16">
      <c r="A223" s="71"/>
      <c r="B223" s="42"/>
      <c r="C223" s="42"/>
      <c r="D223" s="42"/>
      <c r="E223" s="42"/>
      <c r="F223" s="42"/>
      <c r="G223" s="42"/>
      <c r="H223" s="42"/>
      <c r="I223" s="42"/>
      <c r="J223" s="42"/>
      <c r="K223" s="42"/>
      <c r="L223" s="42"/>
      <c r="M223" s="42"/>
      <c r="N223" s="42"/>
      <c r="O223" s="42"/>
      <c r="P223" s="42"/>
    </row>
    <row r="224" spans="1:16">
      <c r="A224" s="71"/>
      <c r="B224" s="42"/>
      <c r="C224" s="42"/>
      <c r="D224" s="42"/>
      <c r="E224" s="42"/>
      <c r="F224" s="42"/>
      <c r="G224" s="42"/>
      <c r="H224" s="42"/>
      <c r="I224" s="42"/>
      <c r="J224" s="42"/>
      <c r="K224" s="42"/>
      <c r="L224" s="42"/>
      <c r="M224" s="42"/>
      <c r="N224" s="42"/>
      <c r="O224" s="42"/>
      <c r="P224" s="42"/>
    </row>
    <row r="225" spans="1:16">
      <c r="A225" s="71"/>
      <c r="B225" s="42"/>
      <c r="C225" s="42"/>
      <c r="D225" s="42"/>
      <c r="E225" s="42"/>
      <c r="F225" s="42"/>
      <c r="G225" s="42"/>
      <c r="H225" s="42"/>
      <c r="I225" s="42"/>
      <c r="J225" s="42"/>
      <c r="K225" s="42"/>
      <c r="L225" s="42"/>
      <c r="M225" s="42"/>
      <c r="N225" s="42"/>
      <c r="O225" s="42"/>
      <c r="P225" s="42"/>
    </row>
    <row r="226" spans="1:16">
      <c r="A226" s="71"/>
      <c r="B226" s="42"/>
      <c r="C226" s="42"/>
      <c r="D226" s="42"/>
      <c r="E226" s="42"/>
      <c r="F226" s="42"/>
      <c r="G226" s="42"/>
      <c r="H226" s="42"/>
      <c r="I226" s="42"/>
      <c r="J226" s="42"/>
      <c r="K226" s="42"/>
      <c r="L226" s="42"/>
      <c r="M226" s="42"/>
      <c r="N226" s="42"/>
      <c r="O226" s="42"/>
      <c r="P226" s="42"/>
    </row>
    <row r="227" spans="1:16">
      <c r="A227" s="71"/>
      <c r="B227" s="42"/>
      <c r="C227" s="42"/>
      <c r="D227" s="42"/>
      <c r="E227" s="42"/>
      <c r="F227" s="42"/>
      <c r="G227" s="42"/>
      <c r="H227" s="42"/>
      <c r="I227" s="42"/>
      <c r="J227" s="42"/>
      <c r="K227" s="42"/>
      <c r="L227" s="42"/>
      <c r="M227" s="42"/>
      <c r="N227" s="42"/>
      <c r="O227" s="42"/>
      <c r="P227" s="42"/>
    </row>
    <row r="228" spans="1:16">
      <c r="A228" s="71"/>
      <c r="B228" s="42"/>
      <c r="C228" s="42"/>
      <c r="D228" s="42"/>
      <c r="E228" s="42"/>
      <c r="F228" s="42"/>
      <c r="G228" s="42"/>
      <c r="H228" s="42"/>
      <c r="I228" s="42"/>
      <c r="J228" s="42"/>
      <c r="K228" s="42"/>
      <c r="L228" s="42"/>
      <c r="M228" s="42"/>
      <c r="N228" s="42"/>
      <c r="O228" s="42"/>
      <c r="P228" s="42"/>
    </row>
    <row r="229" spans="1:16">
      <c r="A229" s="71"/>
      <c r="B229" s="42"/>
      <c r="C229" s="42"/>
      <c r="D229" s="42"/>
      <c r="E229" s="42"/>
      <c r="F229" s="42"/>
      <c r="G229" s="42"/>
      <c r="H229" s="42"/>
      <c r="I229" s="42"/>
      <c r="J229" s="42"/>
      <c r="K229" s="42"/>
      <c r="L229" s="42"/>
      <c r="M229" s="42"/>
      <c r="N229" s="42"/>
      <c r="O229" s="42"/>
      <c r="P229" s="42"/>
    </row>
    <row r="230" spans="1:16">
      <c r="A230" s="71"/>
      <c r="B230" s="42"/>
      <c r="C230" s="42"/>
      <c r="D230" s="42"/>
      <c r="E230" s="42"/>
      <c r="F230" s="42"/>
      <c r="G230" s="42"/>
      <c r="H230" s="42"/>
      <c r="I230" s="42"/>
      <c r="J230" s="42"/>
      <c r="K230" s="42"/>
      <c r="L230" s="42"/>
      <c r="M230" s="42"/>
      <c r="N230" s="42"/>
      <c r="O230" s="42"/>
      <c r="P230" s="42"/>
    </row>
  </sheetData>
  <sheetProtection algorithmName="SHA-512" hashValue="9Uo1TAeKnYD0ooHjCJvvU5f5F6Q6dcgMQCXz2Vmv+1QnkvvFxdoNQNA8vmxbgUpcOfRDUWIMN1YNSxXYDCBbOg==" saltValue="MfLpDb/HA0gYcfmamnesDA==" spinCount="100000" sheet="1" selectLockedCells="1"/>
  <mergeCells count="19">
    <mergeCell ref="B20:P20"/>
    <mergeCell ref="B21:P21"/>
    <mergeCell ref="B22:P22"/>
    <mergeCell ref="B23:P23"/>
    <mergeCell ref="K18:N18"/>
    <mergeCell ref="B1:P1"/>
    <mergeCell ref="B14:P14"/>
    <mergeCell ref="B16:P16"/>
    <mergeCell ref="I5:J5"/>
    <mergeCell ref="M7:N7"/>
    <mergeCell ref="M9:N9"/>
    <mergeCell ref="B3:P3"/>
    <mergeCell ref="C7:I7"/>
    <mergeCell ref="C9:I9"/>
    <mergeCell ref="J7:L7"/>
    <mergeCell ref="J9:L9"/>
    <mergeCell ref="O9:P9"/>
    <mergeCell ref="O7:P7"/>
    <mergeCell ref="C11:P12"/>
  </mergeCells>
  <dataValidations count="1">
    <dataValidation type="list" showInputMessage="1" showErrorMessage="1" sqref="I5:J5" xr:uid="{00000000-0002-0000-0500-000000000000}">
      <formula1>"Select One, Yes, No"</formula1>
    </dataValidation>
  </dataValidations>
  <printOptions horizontalCentered="1"/>
  <pageMargins left="0.25" right="0.25" top="0.25" bottom="0.5" header="0.3" footer="0.3"/>
  <pageSetup firstPageNumber="4" orientation="portrait" r:id="rId1"/>
  <headerFooter>
    <oddHeader xml:space="preserve">&amp;R
</oddHeader>
    <oddFooter>&amp;L&amp;"Arial,Regular"HOME - HTF&amp;C&amp;"Arial,Regular"Page 6 of 30&amp;R&amp;"Arial,Regular"2025</oddFooter>
  </headerFooter>
  <ignoredErrors>
    <ignoredError sqref="A1:A2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pageSetUpPr fitToPage="1"/>
  </sheetPr>
  <dimension ref="A1:P33"/>
  <sheetViews>
    <sheetView showGridLines="0" showRuler="0" zoomScaleNormal="100" workbookViewId="0"/>
  </sheetViews>
  <sheetFormatPr defaultColWidth="10.7109375" defaultRowHeight="15.75"/>
  <cols>
    <col min="1" max="1" width="3.42578125" style="553" customWidth="1"/>
    <col min="2" max="4" width="2.7109375" style="552" customWidth="1"/>
    <col min="5" max="6" width="6.7109375" style="552" customWidth="1"/>
    <col min="7" max="7" width="5.28515625" style="552" customWidth="1"/>
    <col min="8" max="8" width="6.7109375" style="552" customWidth="1"/>
    <col min="9" max="9" width="4.5703125" style="552" customWidth="1"/>
    <col min="10" max="10" width="6.7109375" style="552" customWidth="1"/>
    <col min="11" max="11" width="7" style="552" customWidth="1"/>
    <col min="12" max="12" width="6.7109375" style="552" customWidth="1"/>
    <col min="13" max="13" width="2" style="552" customWidth="1"/>
    <col min="14" max="14" width="8.7109375" style="552" customWidth="1"/>
    <col min="15" max="15" width="7.7109375" style="552" customWidth="1"/>
    <col min="16" max="16" width="9.5703125" style="552" customWidth="1"/>
    <col min="17" max="17" width="9.42578125" style="552" customWidth="1"/>
    <col min="18" max="16384" width="10.7109375" style="552"/>
  </cols>
  <sheetData>
    <row r="1" spans="1:16">
      <c r="A1" s="550"/>
      <c r="B1" s="551"/>
      <c r="C1" s="551"/>
      <c r="D1" s="551"/>
      <c r="E1" s="551"/>
      <c r="F1" s="551"/>
      <c r="G1" s="551"/>
      <c r="H1" s="551"/>
      <c r="I1" s="551"/>
      <c r="J1" s="551"/>
      <c r="K1" s="551"/>
      <c r="L1" s="551"/>
      <c r="M1" s="551"/>
      <c r="N1" s="551"/>
      <c r="O1" s="551"/>
      <c r="P1" s="551"/>
    </row>
    <row r="2" spans="1:16" ht="12.75" customHeight="1">
      <c r="A2" s="550" t="s">
        <v>656</v>
      </c>
      <c r="B2" s="669" t="s">
        <v>627</v>
      </c>
      <c r="C2" s="669"/>
      <c r="D2" s="669"/>
      <c r="E2" s="669"/>
      <c r="F2" s="669"/>
      <c r="G2" s="669"/>
      <c r="H2" s="669"/>
      <c r="I2" s="669"/>
      <c r="J2" s="669"/>
      <c r="K2" s="669"/>
      <c r="L2" s="669"/>
      <c r="M2" s="669"/>
      <c r="N2" s="669"/>
      <c r="O2" s="669"/>
      <c r="P2" s="669"/>
    </row>
    <row r="4" spans="1:16" ht="12.75" customHeight="1">
      <c r="A4" s="550"/>
      <c r="B4" s="550"/>
      <c r="C4" s="551" t="s">
        <v>1</v>
      </c>
      <c r="D4" s="668" t="s">
        <v>354</v>
      </c>
      <c r="E4" s="668"/>
      <c r="F4" s="668"/>
      <c r="G4" s="668"/>
      <c r="H4" s="668"/>
      <c r="I4" s="668"/>
      <c r="J4" s="668"/>
      <c r="K4" s="668"/>
      <c r="L4" s="668"/>
      <c r="M4" s="668"/>
      <c r="N4" s="668"/>
      <c r="O4" s="668"/>
      <c r="P4" s="668"/>
    </row>
    <row r="5" spans="1:16" ht="12.75" customHeight="1">
      <c r="A5" s="550"/>
      <c r="B5" s="550"/>
      <c r="C5" s="551" t="s">
        <v>2</v>
      </c>
      <c r="D5" s="668" t="s">
        <v>369</v>
      </c>
      <c r="E5" s="668"/>
      <c r="F5" s="668"/>
      <c r="G5" s="668"/>
      <c r="H5" s="668"/>
      <c r="I5" s="668"/>
      <c r="J5" s="668"/>
      <c r="K5" s="668"/>
      <c r="L5" s="668"/>
      <c r="M5" s="668"/>
      <c r="N5" s="668"/>
      <c r="O5" s="668"/>
      <c r="P5" s="668"/>
    </row>
    <row r="6" spans="1:16" ht="12.75" customHeight="1">
      <c r="A6" s="550"/>
      <c r="B6" s="550"/>
      <c r="C6" s="551" t="s">
        <v>3</v>
      </c>
      <c r="D6" s="668" t="s">
        <v>892</v>
      </c>
      <c r="E6" s="668"/>
      <c r="F6" s="668"/>
      <c r="G6" s="668"/>
      <c r="H6" s="668"/>
      <c r="I6" s="668"/>
      <c r="J6" s="668"/>
      <c r="K6" s="668"/>
      <c r="L6" s="668"/>
      <c r="M6" s="668"/>
      <c r="N6" s="668"/>
      <c r="O6" s="668"/>
      <c r="P6" s="668"/>
    </row>
    <row r="7" spans="1:16" ht="12.75" customHeight="1">
      <c r="A7" s="550"/>
      <c r="B7" s="550"/>
      <c r="C7" s="554"/>
      <c r="D7" s="668" t="s">
        <v>893</v>
      </c>
      <c r="E7" s="668"/>
      <c r="F7" s="668"/>
      <c r="G7" s="668"/>
      <c r="H7" s="668"/>
      <c r="I7" s="668"/>
      <c r="J7" s="668"/>
      <c r="K7" s="668"/>
      <c r="L7" s="668"/>
      <c r="M7" s="668"/>
      <c r="N7" s="668"/>
      <c r="O7" s="668"/>
      <c r="P7" s="668"/>
    </row>
    <row r="8" spans="1:16" ht="12.75" customHeight="1">
      <c r="A8" s="550"/>
      <c r="B8" s="550"/>
      <c r="C8" s="551" t="s">
        <v>21</v>
      </c>
      <c r="D8" s="668" t="s">
        <v>894</v>
      </c>
      <c r="E8" s="668"/>
      <c r="F8" s="668"/>
      <c r="G8" s="668"/>
      <c r="H8" s="668"/>
      <c r="I8" s="668"/>
      <c r="J8" s="668"/>
      <c r="K8" s="668"/>
      <c r="L8" s="668"/>
      <c r="M8" s="668"/>
      <c r="N8" s="668"/>
      <c r="O8" s="668"/>
      <c r="P8" s="668"/>
    </row>
    <row r="9" spans="1:16" s="557" customFormat="1">
      <c r="A9" s="555"/>
      <c r="B9" s="556"/>
      <c r="C9" s="556"/>
      <c r="D9" s="556"/>
      <c r="E9" s="556"/>
      <c r="F9" s="556"/>
      <c r="G9" s="556"/>
      <c r="H9" s="556"/>
      <c r="I9" s="556"/>
      <c r="J9" s="556"/>
      <c r="K9" s="556"/>
      <c r="L9" s="556"/>
      <c r="M9" s="556"/>
      <c r="N9" s="556"/>
      <c r="O9" s="556"/>
      <c r="P9" s="550"/>
    </row>
    <row r="10" spans="1:16" s="557" customFormat="1">
      <c r="A10" s="555"/>
      <c r="B10" s="556"/>
      <c r="C10" s="556"/>
      <c r="D10" s="556"/>
      <c r="E10" s="556"/>
      <c r="F10" s="556"/>
      <c r="G10" s="556"/>
      <c r="H10" s="556"/>
      <c r="I10" s="556"/>
      <c r="J10" s="556"/>
      <c r="K10" s="556"/>
      <c r="L10" s="556"/>
      <c r="M10" s="556"/>
      <c r="N10" s="556"/>
      <c r="O10" s="556"/>
      <c r="P10" s="556"/>
    </row>
    <row r="11" spans="1:16" s="557" customFormat="1">
      <c r="A11" s="558"/>
    </row>
    <row r="12" spans="1:16" s="557" customFormat="1">
      <c r="A12" s="558"/>
    </row>
    <row r="13" spans="1:16" s="557" customFormat="1">
      <c r="A13" s="558"/>
    </row>
    <row r="14" spans="1:16" s="557" customFormat="1">
      <c r="A14" s="558"/>
    </row>
    <row r="15" spans="1:16" s="557" customFormat="1">
      <c r="A15" s="558"/>
    </row>
    <row r="16" spans="1:16" s="557" customFormat="1">
      <c r="A16" s="558"/>
    </row>
    <row r="17" spans="1:1" s="557" customFormat="1">
      <c r="A17" s="558"/>
    </row>
    <row r="18" spans="1:1" s="557" customFormat="1">
      <c r="A18" s="558"/>
    </row>
    <row r="19" spans="1:1" s="557" customFormat="1">
      <c r="A19" s="558"/>
    </row>
    <row r="20" spans="1:1" s="557" customFormat="1">
      <c r="A20" s="558"/>
    </row>
    <row r="21" spans="1:1" s="557" customFormat="1">
      <c r="A21" s="558"/>
    </row>
    <row r="22" spans="1:1" s="557" customFormat="1">
      <c r="A22" s="558"/>
    </row>
    <row r="23" spans="1:1" s="557" customFormat="1">
      <c r="A23" s="558"/>
    </row>
    <row r="24" spans="1:1" s="557" customFormat="1">
      <c r="A24" s="558"/>
    </row>
    <row r="25" spans="1:1" s="557" customFormat="1">
      <c r="A25" s="558"/>
    </row>
    <row r="26" spans="1:1" s="557" customFormat="1">
      <c r="A26" s="558"/>
    </row>
    <row r="27" spans="1:1" s="557" customFormat="1">
      <c r="A27" s="558"/>
    </row>
    <row r="28" spans="1:1" s="557" customFormat="1">
      <c r="A28" s="558"/>
    </row>
    <row r="29" spans="1:1" s="557" customFormat="1">
      <c r="A29" s="558"/>
    </row>
    <row r="30" spans="1:1" s="557" customFormat="1">
      <c r="A30" s="558"/>
    </row>
    <row r="31" spans="1:1" s="557" customFormat="1">
      <c r="A31" s="558"/>
    </row>
    <row r="32" spans="1:1" s="557" customFormat="1">
      <c r="A32" s="558"/>
    </row>
    <row r="33" spans="1:1" s="557" customFormat="1">
      <c r="A33" s="558"/>
    </row>
  </sheetData>
  <sheetProtection algorithmName="SHA-512" hashValue="FlWgCyf8JXCawlYRm9CSL4TYZAiecVmsTocIP+LZkvpkwmuEo3BiIA9fj4DbfKL2FO2y0YmLWyibOEglgadhCg==" saltValue="lmOcVHXAhv5X5X87Q+gerA==" spinCount="100000" sheet="1" selectLockedCells="1"/>
  <mergeCells count="6">
    <mergeCell ref="D8:P8"/>
    <mergeCell ref="B2:P2"/>
    <mergeCell ref="D4:P4"/>
    <mergeCell ref="D5:P5"/>
    <mergeCell ref="D6:P6"/>
    <mergeCell ref="D7:P7"/>
  </mergeCells>
  <printOptions horizontalCentered="1"/>
  <pageMargins left="0.25" right="0.25" top="0.25" bottom="0.5" header="0.3" footer="0.3"/>
  <pageSetup scale="84" firstPageNumber="4" orientation="portrait" r:id="rId1"/>
  <headerFooter>
    <oddHeader xml:space="preserve">&amp;R
</oddHeader>
    <oddFooter>&amp;L&amp;"Arial,Regular"HOME - HTF&amp;C&amp;"Arial,Regular"Page 7 of 30&amp;R&amp;"Arial,Regular"2025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0</xdr:col>
                    <xdr:colOff>209550</xdr:colOff>
                    <xdr:row>2</xdr:row>
                    <xdr:rowOff>152400</xdr:rowOff>
                  </from>
                  <to>
                    <xdr:col>2</xdr:col>
                    <xdr:colOff>57150</xdr:colOff>
                    <xdr:row>3</xdr:row>
                    <xdr:rowOff>142875</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0</xdr:col>
                    <xdr:colOff>209550</xdr:colOff>
                    <xdr:row>3</xdr:row>
                    <xdr:rowOff>152400</xdr:rowOff>
                  </from>
                  <to>
                    <xdr:col>2</xdr:col>
                    <xdr:colOff>57150</xdr:colOff>
                    <xdr:row>5</xdr:row>
                    <xdr:rowOff>19050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0</xdr:col>
                    <xdr:colOff>209550</xdr:colOff>
                    <xdr:row>4</xdr:row>
                    <xdr:rowOff>152400</xdr:rowOff>
                  </from>
                  <to>
                    <xdr:col>2</xdr:col>
                    <xdr:colOff>57150</xdr:colOff>
                    <xdr:row>6</xdr:row>
                    <xdr:rowOff>19050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0</xdr:col>
                    <xdr:colOff>209550</xdr:colOff>
                    <xdr:row>6</xdr:row>
                    <xdr:rowOff>142875</xdr:rowOff>
                  </from>
                  <to>
                    <xdr:col>2</xdr:col>
                    <xdr:colOff>57150</xdr:colOff>
                    <xdr:row>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DJ56"/>
  <sheetViews>
    <sheetView showGridLines="0" zoomScale="120" zoomScaleNormal="120" workbookViewId="0">
      <selection activeCell="N42" sqref="N42"/>
    </sheetView>
  </sheetViews>
  <sheetFormatPr defaultColWidth="0.85546875" defaultRowHeight="12.75"/>
  <cols>
    <col min="1" max="1" width="4.7109375" style="90" customWidth="1"/>
    <col min="2" max="2" width="4.7109375" style="30" customWidth="1"/>
    <col min="3" max="7" width="4.7109375" style="14" customWidth="1"/>
    <col min="8" max="8" width="10.7109375" style="14" customWidth="1"/>
    <col min="9" max="14" width="12.28515625" style="14" customWidth="1"/>
    <col min="15" max="15" width="11.85546875" style="14" customWidth="1"/>
    <col min="16" max="16" width="2.140625" style="14" customWidth="1"/>
    <col min="17" max="17" width="24.5703125" style="14" bestFit="1" customWidth="1"/>
    <col min="18" max="92" width="0.85546875" style="14" customWidth="1"/>
    <col min="93" max="93" width="13.42578125" style="14" customWidth="1"/>
    <col min="94" max="94" width="27.5703125" style="14" customWidth="1"/>
    <col min="95" max="95" width="1.28515625" style="14" customWidth="1"/>
    <col min="96" max="96" width="1" style="14" customWidth="1"/>
    <col min="97" max="16384" width="0.85546875" style="14"/>
  </cols>
  <sheetData>
    <row r="1" spans="1:114" ht="15.75" customHeight="1">
      <c r="A1" s="115" t="s">
        <v>657</v>
      </c>
      <c r="B1" s="601" t="s">
        <v>511</v>
      </c>
      <c r="C1" s="601"/>
      <c r="D1" s="601"/>
      <c r="E1" s="601"/>
      <c r="F1" s="601"/>
      <c r="G1" s="601"/>
      <c r="H1" s="601"/>
      <c r="I1" s="601"/>
      <c r="J1" s="601"/>
      <c r="K1" s="601"/>
      <c r="L1" s="601"/>
      <c r="M1" s="601"/>
      <c r="N1" s="601"/>
      <c r="O1" s="601"/>
      <c r="P1" s="91"/>
      <c r="Q1" s="30"/>
    </row>
    <row r="2" spans="1:114" ht="26.25" customHeight="1">
      <c r="B2" s="680" t="s">
        <v>887</v>
      </c>
      <c r="C2" s="680"/>
      <c r="D2" s="680"/>
      <c r="E2" s="680"/>
      <c r="F2" s="680"/>
      <c r="G2" s="680"/>
      <c r="H2" s="680"/>
      <c r="I2" s="680"/>
      <c r="J2" s="680"/>
      <c r="K2" s="680"/>
      <c r="L2" s="680"/>
      <c r="M2" s="680"/>
      <c r="N2" s="680"/>
      <c r="O2" s="680"/>
    </row>
    <row r="3" spans="1:114" ht="12.75" customHeight="1">
      <c r="A3" s="544"/>
      <c r="B3" s="544"/>
      <c r="C3" s="544"/>
      <c r="D3" s="544"/>
      <c r="E3" s="544"/>
      <c r="F3" s="544"/>
      <c r="G3" s="544"/>
      <c r="H3" s="93"/>
      <c r="I3" s="232"/>
      <c r="J3" s="232"/>
      <c r="K3" s="232"/>
      <c r="L3" s="96"/>
      <c r="M3" s="96"/>
      <c r="N3" s="96"/>
      <c r="O3" s="97"/>
      <c r="P3" s="91"/>
      <c r="Q3" s="30"/>
    </row>
    <row r="4" spans="1:114" ht="24" customHeight="1">
      <c r="B4" s="679" t="s">
        <v>605</v>
      </c>
      <c r="C4" s="679"/>
      <c r="D4" s="679"/>
      <c r="E4" s="679"/>
      <c r="F4" s="679"/>
      <c r="G4" s="679"/>
      <c r="H4" s="444"/>
      <c r="I4" s="290" t="s">
        <v>221</v>
      </c>
      <c r="J4" s="290" t="s">
        <v>215</v>
      </c>
      <c r="K4" s="290" t="s">
        <v>215</v>
      </c>
      <c r="L4" s="290" t="s">
        <v>215</v>
      </c>
      <c r="M4" s="291" t="s">
        <v>215</v>
      </c>
      <c r="N4" s="291" t="s">
        <v>215</v>
      </c>
      <c r="O4" s="216" t="s">
        <v>57</v>
      </c>
      <c r="P4" s="442"/>
      <c r="Q4" s="30"/>
    </row>
    <row r="5" spans="1:114" ht="27.6" customHeight="1" thickBot="1">
      <c r="A5" s="443"/>
      <c r="B5" s="679"/>
      <c r="C5" s="679"/>
      <c r="D5" s="679"/>
      <c r="E5" s="679"/>
      <c r="F5" s="679"/>
      <c r="G5" s="679"/>
      <c r="H5" s="444"/>
      <c r="I5" s="261"/>
      <c r="J5" s="218" t="s">
        <v>400</v>
      </c>
      <c r="K5" s="218" t="s">
        <v>514</v>
      </c>
      <c r="L5" s="223"/>
      <c r="M5" s="223"/>
      <c r="N5" s="223"/>
      <c r="O5" s="260"/>
      <c r="P5" s="436"/>
      <c r="Q5" s="30"/>
    </row>
    <row r="6" spans="1:114" ht="18.75" customHeight="1">
      <c r="A6" s="226"/>
      <c r="B6" s="683" t="s">
        <v>399</v>
      </c>
      <c r="C6" s="683"/>
      <c r="D6" s="683"/>
      <c r="E6" s="683"/>
      <c r="F6" s="683"/>
      <c r="G6" s="683"/>
      <c r="H6" s="683"/>
      <c r="I6" s="329">
        <f>O6</f>
        <v>150000</v>
      </c>
      <c r="J6" s="330">
        <v>50000</v>
      </c>
      <c r="K6" s="331">
        <v>25000</v>
      </c>
      <c r="L6" s="331">
        <v>25000</v>
      </c>
      <c r="M6" s="330">
        <v>25000</v>
      </c>
      <c r="N6" s="330">
        <v>25000</v>
      </c>
      <c r="O6" s="330">
        <f>SUM(J6:N6)</f>
        <v>150000</v>
      </c>
      <c r="P6" s="436"/>
      <c r="Q6" s="30"/>
    </row>
    <row r="7" spans="1:114" ht="14.1" customHeight="1">
      <c r="A7" s="195"/>
      <c r="B7" s="681" t="s">
        <v>212</v>
      </c>
      <c r="C7" s="681"/>
      <c r="D7" s="681"/>
      <c r="E7" s="681"/>
      <c r="F7" s="681"/>
      <c r="G7" s="681"/>
      <c r="H7" s="681"/>
      <c r="I7" s="681"/>
      <c r="J7" s="681"/>
      <c r="K7" s="681"/>
      <c r="L7" s="681"/>
      <c r="M7" s="681"/>
      <c r="N7" s="681"/>
      <c r="O7" s="682"/>
      <c r="P7" s="436"/>
      <c r="Q7" s="30"/>
    </row>
    <row r="8" spans="1:114" ht="14.1" customHeight="1">
      <c r="A8" s="195"/>
      <c r="B8" s="592" t="s">
        <v>188</v>
      </c>
      <c r="C8" s="592"/>
      <c r="D8" s="592"/>
      <c r="E8" s="592"/>
      <c r="F8" s="592"/>
      <c r="G8" s="592"/>
      <c r="H8" s="678"/>
      <c r="I8" s="340">
        <f>O8</f>
        <v>0</v>
      </c>
      <c r="J8" s="364"/>
      <c r="K8" s="364"/>
      <c r="L8" s="364"/>
      <c r="M8" s="364"/>
      <c r="N8" s="364"/>
      <c r="O8" s="332">
        <f>SUM(J8:N8)</f>
        <v>0</v>
      </c>
      <c r="P8" s="30"/>
      <c r="Q8" s="30"/>
    </row>
    <row r="9" spans="1:114" ht="14.1" customHeight="1">
      <c r="A9" s="195"/>
      <c r="B9" s="592" t="s">
        <v>189</v>
      </c>
      <c r="C9" s="592"/>
      <c r="D9" s="592"/>
      <c r="E9" s="592"/>
      <c r="F9" s="592"/>
      <c r="G9" s="592"/>
      <c r="H9" s="678"/>
      <c r="I9" s="340">
        <f t="shared" ref="I9" si="0">O9</f>
        <v>0</v>
      </c>
      <c r="J9" s="364"/>
      <c r="K9" s="364"/>
      <c r="L9" s="364"/>
      <c r="M9" s="364"/>
      <c r="N9" s="364"/>
      <c r="O9" s="332">
        <f>SUM(J9:N9)</f>
        <v>0</v>
      </c>
      <c r="Q9" s="30"/>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row>
    <row r="10" spans="1:114" s="89" customFormat="1" ht="14.1" customHeight="1">
      <c r="A10" s="246"/>
      <c r="B10" s="675" t="s">
        <v>555</v>
      </c>
      <c r="C10" s="675"/>
      <c r="D10" s="675"/>
      <c r="E10" s="675"/>
      <c r="F10" s="675"/>
      <c r="G10" s="675"/>
      <c r="H10" s="675"/>
      <c r="I10" s="675"/>
      <c r="J10" s="675"/>
      <c r="K10" s="675"/>
      <c r="L10" s="675"/>
      <c r="M10" s="675"/>
      <c r="N10" s="675"/>
      <c r="O10" s="676"/>
      <c r="P10" s="436"/>
      <c r="Q10" s="30"/>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row>
    <row r="11" spans="1:114" ht="14.1" customHeight="1">
      <c r="A11" s="195"/>
      <c r="B11" s="595" t="s">
        <v>556</v>
      </c>
      <c r="C11" s="595"/>
      <c r="D11" s="595"/>
      <c r="E11" s="595"/>
      <c r="F11" s="595"/>
      <c r="G11" s="595"/>
      <c r="H11" s="677"/>
      <c r="I11" s="332">
        <f>O11</f>
        <v>0</v>
      </c>
      <c r="J11" s="364"/>
      <c r="K11" s="364"/>
      <c r="L11" s="364"/>
      <c r="M11" s="364"/>
      <c r="N11" s="364"/>
      <c r="O11" s="332">
        <f>SUM(J11:N11)</f>
        <v>0</v>
      </c>
    </row>
    <row r="12" spans="1:114" ht="14.1" customHeight="1">
      <c r="A12" s="195"/>
      <c r="B12" s="592" t="s">
        <v>191</v>
      </c>
      <c r="C12" s="592"/>
      <c r="D12" s="592"/>
      <c r="E12" s="592"/>
      <c r="F12" s="592"/>
      <c r="G12" s="592"/>
      <c r="H12" s="678"/>
      <c r="I12" s="332">
        <f t="shared" ref="I12:I14" si="1">O12</f>
        <v>0</v>
      </c>
      <c r="J12" s="364"/>
      <c r="K12" s="364"/>
      <c r="L12" s="364"/>
      <c r="M12" s="364"/>
      <c r="N12" s="364"/>
      <c r="O12" s="332">
        <f>SUM(J12:N12)</f>
        <v>0</v>
      </c>
    </row>
    <row r="13" spans="1:114" ht="14.1" customHeight="1">
      <c r="A13" s="195"/>
      <c r="B13" s="592" t="s">
        <v>192</v>
      </c>
      <c r="C13" s="592"/>
      <c r="D13" s="592"/>
      <c r="E13" s="592"/>
      <c r="F13" s="592"/>
      <c r="G13" s="592"/>
      <c r="H13" s="678"/>
      <c r="I13" s="332">
        <f t="shared" si="1"/>
        <v>0</v>
      </c>
      <c r="J13" s="364"/>
      <c r="K13" s="364"/>
      <c r="L13" s="364"/>
      <c r="M13" s="364"/>
      <c r="N13" s="364"/>
      <c r="O13" s="332">
        <f>SUM(J13:N13)</f>
        <v>0</v>
      </c>
    </row>
    <row r="14" spans="1:114" ht="14.1" customHeight="1">
      <c r="A14" s="195"/>
      <c r="B14" s="595" t="s">
        <v>193</v>
      </c>
      <c r="C14" s="595"/>
      <c r="D14" s="595"/>
      <c r="E14" s="595"/>
      <c r="F14" s="595"/>
      <c r="G14" s="595"/>
      <c r="H14" s="677"/>
      <c r="I14" s="332">
        <f t="shared" si="1"/>
        <v>0</v>
      </c>
      <c r="J14" s="364"/>
      <c r="K14" s="364"/>
      <c r="L14" s="364"/>
      <c r="M14" s="364"/>
      <c r="N14" s="364"/>
      <c r="O14" s="332">
        <f>SUM(J14:N14)</f>
        <v>0</v>
      </c>
    </row>
    <row r="15" spans="1:114" ht="14.1" customHeight="1">
      <c r="A15" s="195"/>
      <c r="B15" s="675" t="s">
        <v>830</v>
      </c>
      <c r="C15" s="675"/>
      <c r="D15" s="675"/>
      <c r="E15" s="675"/>
      <c r="F15" s="675"/>
      <c r="G15" s="675"/>
      <c r="H15" s="675"/>
      <c r="I15" s="675"/>
      <c r="J15" s="675"/>
      <c r="K15" s="675"/>
      <c r="L15" s="675"/>
      <c r="M15" s="675"/>
      <c r="N15" s="675"/>
      <c r="O15" s="676"/>
    </row>
    <row r="16" spans="1:114" ht="14.1" customHeight="1">
      <c r="A16" s="195"/>
      <c r="B16" s="592" t="s">
        <v>194</v>
      </c>
      <c r="C16" s="592"/>
      <c r="D16" s="592"/>
      <c r="E16" s="592"/>
      <c r="F16" s="592"/>
      <c r="G16" s="592"/>
      <c r="H16" s="678"/>
      <c r="I16" s="339">
        <f>O16</f>
        <v>0</v>
      </c>
      <c r="J16" s="364"/>
      <c r="K16" s="365"/>
      <c r="L16" s="365"/>
      <c r="M16" s="365"/>
      <c r="N16" s="365"/>
      <c r="O16" s="339">
        <f t="shared" ref="O16:O25" si="2">SUM(J16:N16)</f>
        <v>0</v>
      </c>
    </row>
    <row r="17" spans="1:17" ht="14.1" customHeight="1">
      <c r="A17" s="195"/>
      <c r="B17" s="592" t="s">
        <v>195</v>
      </c>
      <c r="C17" s="592"/>
      <c r="D17" s="592"/>
      <c r="E17" s="592"/>
      <c r="F17" s="592"/>
      <c r="G17" s="592"/>
      <c r="H17" s="678"/>
      <c r="I17" s="339">
        <f t="shared" ref="I17:I25" si="3">O17</f>
        <v>0</v>
      </c>
      <c r="J17" s="364"/>
      <c r="K17" s="365"/>
      <c r="L17" s="365"/>
      <c r="M17" s="365"/>
      <c r="N17" s="365"/>
      <c r="O17" s="339">
        <f t="shared" si="2"/>
        <v>0</v>
      </c>
    </row>
    <row r="18" spans="1:17" ht="14.1" customHeight="1">
      <c r="A18" s="195"/>
      <c r="B18" s="592" t="s">
        <v>67</v>
      </c>
      <c r="C18" s="592"/>
      <c r="D18" s="592"/>
      <c r="E18" s="592"/>
      <c r="F18" s="592"/>
      <c r="G18" s="592"/>
      <c r="H18" s="678"/>
      <c r="I18" s="339">
        <f t="shared" si="3"/>
        <v>0</v>
      </c>
      <c r="J18" s="364"/>
      <c r="K18" s="365"/>
      <c r="L18" s="365"/>
      <c r="M18" s="365"/>
      <c r="N18" s="365"/>
      <c r="O18" s="339">
        <f t="shared" si="2"/>
        <v>0</v>
      </c>
    </row>
    <row r="19" spans="1:17" ht="14.1" customHeight="1">
      <c r="A19" s="195"/>
      <c r="B19" s="595" t="s">
        <v>196</v>
      </c>
      <c r="C19" s="595"/>
      <c r="D19" s="595"/>
      <c r="E19" s="595"/>
      <c r="F19" s="595"/>
      <c r="G19" s="595"/>
      <c r="H19" s="677"/>
      <c r="I19" s="339">
        <f t="shared" si="3"/>
        <v>0</v>
      </c>
      <c r="J19" s="364"/>
      <c r="K19" s="365"/>
      <c r="L19" s="365"/>
      <c r="M19" s="365"/>
      <c r="N19" s="365"/>
      <c r="O19" s="339">
        <f t="shared" si="2"/>
        <v>0</v>
      </c>
    </row>
    <row r="20" spans="1:17" ht="14.1" customHeight="1">
      <c r="A20" s="195"/>
      <c r="B20" s="592" t="s">
        <v>197</v>
      </c>
      <c r="C20" s="592"/>
      <c r="D20" s="592"/>
      <c r="E20" s="592"/>
      <c r="F20" s="592"/>
      <c r="G20" s="592"/>
      <c r="H20" s="678"/>
      <c r="I20" s="339">
        <f t="shared" si="3"/>
        <v>0</v>
      </c>
      <c r="J20" s="364"/>
      <c r="K20" s="365"/>
      <c r="L20" s="365"/>
      <c r="M20" s="365"/>
      <c r="N20" s="365"/>
      <c r="O20" s="339">
        <f t="shared" si="2"/>
        <v>0</v>
      </c>
    </row>
    <row r="21" spans="1:17" ht="14.1" customHeight="1">
      <c r="A21" s="195"/>
      <c r="B21" s="592" t="s">
        <v>198</v>
      </c>
      <c r="C21" s="592"/>
      <c r="D21" s="592"/>
      <c r="E21" s="592"/>
      <c r="F21" s="592"/>
      <c r="G21" s="592"/>
      <c r="H21" s="678"/>
      <c r="I21" s="339">
        <f t="shared" si="3"/>
        <v>0</v>
      </c>
      <c r="J21" s="364"/>
      <c r="K21" s="365"/>
      <c r="L21" s="365"/>
      <c r="M21" s="365"/>
      <c r="N21" s="365"/>
      <c r="O21" s="339">
        <f t="shared" si="2"/>
        <v>0</v>
      </c>
    </row>
    <row r="22" spans="1:17" ht="14.1" customHeight="1">
      <c r="A22" s="195"/>
      <c r="B22" s="595" t="s">
        <v>199</v>
      </c>
      <c r="C22" s="595"/>
      <c r="D22" s="595"/>
      <c r="E22" s="595"/>
      <c r="F22" s="595"/>
      <c r="G22" s="595"/>
      <c r="H22" s="677"/>
      <c r="I22" s="339">
        <f t="shared" si="3"/>
        <v>0</v>
      </c>
      <c r="J22" s="364"/>
      <c r="K22" s="365"/>
      <c r="L22" s="365"/>
      <c r="M22" s="365"/>
      <c r="N22" s="365"/>
      <c r="O22" s="339">
        <f t="shared" si="2"/>
        <v>0</v>
      </c>
    </row>
    <row r="23" spans="1:17" ht="14.1" customHeight="1">
      <c r="A23" s="195"/>
      <c r="B23" s="595" t="s">
        <v>101</v>
      </c>
      <c r="C23" s="595"/>
      <c r="D23" s="595"/>
      <c r="E23" s="595"/>
      <c r="F23" s="595"/>
      <c r="G23" s="595"/>
      <c r="H23" s="677"/>
      <c r="I23" s="339">
        <f t="shared" si="3"/>
        <v>0</v>
      </c>
      <c r="J23" s="364"/>
      <c r="K23" s="365"/>
      <c r="L23" s="365"/>
      <c r="M23" s="365"/>
      <c r="N23" s="365"/>
      <c r="O23" s="339">
        <f t="shared" si="2"/>
        <v>0</v>
      </c>
    </row>
    <row r="24" spans="1:17" ht="14.1" customHeight="1">
      <c r="A24" s="195"/>
      <c r="B24" s="595" t="s">
        <v>569</v>
      </c>
      <c r="C24" s="595"/>
      <c r="D24" s="595"/>
      <c r="E24" s="595"/>
      <c r="F24" s="595"/>
      <c r="G24" s="595"/>
      <c r="H24" s="677"/>
      <c r="I24" s="339">
        <f t="shared" si="3"/>
        <v>0</v>
      </c>
      <c r="J24" s="364"/>
      <c r="K24" s="365"/>
      <c r="L24" s="365"/>
      <c r="M24" s="365"/>
      <c r="N24" s="365"/>
      <c r="O24" s="339">
        <f t="shared" si="2"/>
        <v>0</v>
      </c>
    </row>
    <row r="25" spans="1:17" ht="14.1" customHeight="1">
      <c r="A25" s="195"/>
      <c r="B25" s="595" t="s">
        <v>200</v>
      </c>
      <c r="C25" s="595"/>
      <c r="D25" s="595"/>
      <c r="E25" s="595"/>
      <c r="F25" s="595"/>
      <c r="G25" s="595"/>
      <c r="H25" s="677"/>
      <c r="I25" s="339">
        <f t="shared" si="3"/>
        <v>0</v>
      </c>
      <c r="J25" s="364"/>
      <c r="K25" s="365"/>
      <c r="L25" s="365"/>
      <c r="M25" s="365"/>
      <c r="N25" s="365"/>
      <c r="O25" s="339">
        <f t="shared" si="2"/>
        <v>0</v>
      </c>
    </row>
    <row r="26" spans="1:17" ht="14.1" customHeight="1">
      <c r="A26" s="195"/>
      <c r="B26" s="675" t="s">
        <v>214</v>
      </c>
      <c r="C26" s="675"/>
      <c r="D26" s="675"/>
      <c r="E26" s="675"/>
      <c r="F26" s="675"/>
      <c r="G26" s="675"/>
      <c r="H26" s="675"/>
      <c r="I26" s="675"/>
      <c r="J26" s="675"/>
      <c r="K26" s="675"/>
      <c r="L26" s="675"/>
      <c r="M26" s="675"/>
      <c r="N26" s="675"/>
      <c r="O26" s="676"/>
    </row>
    <row r="27" spans="1:17" ht="14.1" customHeight="1">
      <c r="A27" s="195"/>
      <c r="B27" s="595" t="s">
        <v>201</v>
      </c>
      <c r="C27" s="595"/>
      <c r="D27" s="595"/>
      <c r="E27" s="595"/>
      <c r="F27" s="595"/>
      <c r="G27" s="595"/>
      <c r="H27" s="677"/>
      <c r="I27" s="339">
        <f>O27</f>
        <v>0</v>
      </c>
      <c r="J27" s="364"/>
      <c r="K27" s="365"/>
      <c r="L27" s="365"/>
      <c r="M27" s="365"/>
      <c r="N27" s="365"/>
      <c r="O27" s="339">
        <f>SUM(J27:N27)</f>
        <v>0</v>
      </c>
    </row>
    <row r="28" spans="1:17" ht="14.1" customHeight="1">
      <c r="A28" s="195"/>
      <c r="B28" s="595" t="s">
        <v>557</v>
      </c>
      <c r="C28" s="595"/>
      <c r="D28" s="595"/>
      <c r="E28" s="595"/>
      <c r="F28" s="595"/>
      <c r="G28" s="595"/>
      <c r="H28" s="677"/>
      <c r="I28" s="339">
        <f t="shared" ref="I28:I30" si="4">O28</f>
        <v>0</v>
      </c>
      <c r="J28" s="364"/>
      <c r="K28" s="365"/>
      <c r="L28" s="365"/>
      <c r="M28" s="365"/>
      <c r="N28" s="365"/>
      <c r="O28" s="339">
        <f>SUM(J28:N28)</f>
        <v>0</v>
      </c>
    </row>
    <row r="29" spans="1:17" ht="14.1" customHeight="1">
      <c r="A29" s="195"/>
      <c r="B29" s="592" t="s">
        <v>202</v>
      </c>
      <c r="C29" s="592"/>
      <c r="D29" s="592"/>
      <c r="E29" s="592"/>
      <c r="F29" s="592"/>
      <c r="G29" s="592"/>
      <c r="H29" s="678"/>
      <c r="I29" s="339">
        <f t="shared" si="4"/>
        <v>0</v>
      </c>
      <c r="J29" s="364"/>
      <c r="K29" s="365"/>
      <c r="L29" s="365"/>
      <c r="M29" s="365"/>
      <c r="N29" s="365"/>
      <c r="O29" s="339">
        <f>SUM(J29:N29)</f>
        <v>0</v>
      </c>
    </row>
    <row r="30" spans="1:17" ht="14.1" customHeight="1">
      <c r="A30" s="195"/>
      <c r="B30" s="595" t="s">
        <v>558</v>
      </c>
      <c r="C30" s="595"/>
      <c r="D30" s="595"/>
      <c r="E30" s="595"/>
      <c r="F30" s="595"/>
      <c r="G30" s="595"/>
      <c r="H30" s="677"/>
      <c r="I30" s="339">
        <f t="shared" si="4"/>
        <v>0</v>
      </c>
      <c r="J30" s="364"/>
      <c r="K30" s="365"/>
      <c r="L30" s="365"/>
      <c r="M30" s="365"/>
      <c r="N30" s="365"/>
      <c r="O30" s="339">
        <f>SUM(J30:N30)</f>
        <v>0</v>
      </c>
    </row>
    <row r="31" spans="1:17" ht="14.1" customHeight="1">
      <c r="A31" s="195"/>
      <c r="B31" s="675" t="s">
        <v>213</v>
      </c>
      <c r="C31" s="675"/>
      <c r="D31" s="675"/>
      <c r="E31" s="675"/>
      <c r="F31" s="675"/>
      <c r="G31" s="675"/>
      <c r="H31" s="675"/>
      <c r="I31" s="675"/>
      <c r="J31" s="675"/>
      <c r="K31" s="675"/>
      <c r="L31" s="675"/>
      <c r="M31" s="675"/>
      <c r="N31" s="675"/>
      <c r="O31" s="676"/>
    </row>
    <row r="32" spans="1:17" ht="14.1" customHeight="1">
      <c r="A32" s="195"/>
      <c r="B32" s="595" t="s">
        <v>204</v>
      </c>
      <c r="C32" s="595"/>
      <c r="D32" s="595"/>
      <c r="E32" s="595"/>
      <c r="F32" s="595"/>
      <c r="G32" s="595"/>
      <c r="H32" s="677"/>
      <c r="I32" s="339">
        <f>O32</f>
        <v>0</v>
      </c>
      <c r="J32" s="364"/>
      <c r="K32" s="365"/>
      <c r="L32" s="365"/>
      <c r="M32" s="365"/>
      <c r="N32" s="365"/>
      <c r="O32" s="339">
        <f t="shared" ref="O32:O42" si="5">SUM(J32:N32)</f>
        <v>0</v>
      </c>
      <c r="Q32" s="969"/>
    </row>
    <row r="33" spans="1:15" ht="14.1" customHeight="1">
      <c r="A33" s="195"/>
      <c r="B33" s="595" t="s">
        <v>205</v>
      </c>
      <c r="C33" s="595"/>
      <c r="D33" s="595"/>
      <c r="E33" s="595"/>
      <c r="F33" s="595"/>
      <c r="G33" s="595"/>
      <c r="H33" s="677"/>
      <c r="I33" s="339">
        <f t="shared" ref="I33:I42" si="6">O33</f>
        <v>0</v>
      </c>
      <c r="J33" s="364"/>
      <c r="K33" s="365"/>
      <c r="L33" s="365"/>
      <c r="M33" s="365"/>
      <c r="N33" s="365"/>
      <c r="O33" s="339">
        <f t="shared" si="5"/>
        <v>0</v>
      </c>
    </row>
    <row r="34" spans="1:15" ht="14.1" customHeight="1">
      <c r="A34" s="195"/>
      <c r="B34" s="592" t="s">
        <v>140</v>
      </c>
      <c r="C34" s="592"/>
      <c r="D34" s="592"/>
      <c r="E34" s="592"/>
      <c r="F34" s="592"/>
      <c r="G34" s="592"/>
      <c r="H34" s="678"/>
      <c r="I34" s="339">
        <f t="shared" si="6"/>
        <v>0</v>
      </c>
      <c r="J34" s="364"/>
      <c r="K34" s="365"/>
      <c r="L34" s="365"/>
      <c r="M34" s="365"/>
      <c r="N34" s="365"/>
      <c r="O34" s="339">
        <f t="shared" si="5"/>
        <v>0</v>
      </c>
    </row>
    <row r="35" spans="1:15" ht="14.1" customHeight="1">
      <c r="A35" s="195"/>
      <c r="B35" s="592" t="s">
        <v>206</v>
      </c>
      <c r="C35" s="592"/>
      <c r="D35" s="592"/>
      <c r="E35" s="592"/>
      <c r="F35" s="592"/>
      <c r="G35" s="592"/>
      <c r="H35" s="678"/>
      <c r="I35" s="339">
        <f t="shared" si="6"/>
        <v>0</v>
      </c>
      <c r="J35" s="364"/>
      <c r="K35" s="365"/>
      <c r="L35" s="365"/>
      <c r="M35" s="365"/>
      <c r="N35" s="365"/>
      <c r="O35" s="339">
        <f t="shared" si="5"/>
        <v>0</v>
      </c>
    </row>
    <row r="36" spans="1:15" ht="14.1" customHeight="1">
      <c r="A36" s="195"/>
      <c r="B36" s="592" t="s">
        <v>207</v>
      </c>
      <c r="C36" s="592"/>
      <c r="D36" s="592"/>
      <c r="E36" s="592"/>
      <c r="F36" s="592"/>
      <c r="G36" s="592"/>
      <c r="H36" s="678"/>
      <c r="I36" s="339">
        <f t="shared" si="6"/>
        <v>0</v>
      </c>
      <c r="J36" s="364"/>
      <c r="K36" s="365"/>
      <c r="L36" s="365"/>
      <c r="M36" s="365"/>
      <c r="N36" s="365"/>
      <c r="O36" s="339">
        <f t="shared" si="5"/>
        <v>0</v>
      </c>
    </row>
    <row r="37" spans="1:15" ht="14.1" customHeight="1">
      <c r="A37" s="195"/>
      <c r="B37" s="595" t="s">
        <v>870</v>
      </c>
      <c r="C37" s="595"/>
      <c r="D37" s="595"/>
      <c r="E37" s="595"/>
      <c r="F37" s="595"/>
      <c r="G37" s="595"/>
      <c r="H37" s="677"/>
      <c r="I37" s="339">
        <f t="shared" si="6"/>
        <v>0</v>
      </c>
      <c r="J37" s="364"/>
      <c r="K37" s="365"/>
      <c r="L37" s="365"/>
      <c r="M37" s="365"/>
      <c r="N37" s="365"/>
      <c r="O37" s="339">
        <f t="shared" si="5"/>
        <v>0</v>
      </c>
    </row>
    <row r="38" spans="1:15" ht="14.1" customHeight="1">
      <c r="A38" s="195"/>
      <c r="B38" s="595" t="s">
        <v>208</v>
      </c>
      <c r="C38" s="595"/>
      <c r="D38" s="595"/>
      <c r="E38" s="595"/>
      <c r="F38" s="595"/>
      <c r="G38" s="595"/>
      <c r="H38" s="677"/>
      <c r="I38" s="339">
        <f t="shared" si="6"/>
        <v>0</v>
      </c>
      <c r="J38" s="364"/>
      <c r="K38" s="365"/>
      <c r="L38" s="365"/>
      <c r="M38" s="365"/>
      <c r="N38" s="365"/>
      <c r="O38" s="339">
        <f t="shared" si="5"/>
        <v>0</v>
      </c>
    </row>
    <row r="39" spans="1:15" ht="14.1" customHeight="1">
      <c r="A39" s="195"/>
      <c r="B39" s="592" t="s">
        <v>209</v>
      </c>
      <c r="C39" s="592"/>
      <c r="D39" s="592"/>
      <c r="E39" s="592"/>
      <c r="F39" s="592"/>
      <c r="G39" s="592"/>
      <c r="H39" s="678"/>
      <c r="I39" s="339">
        <f t="shared" si="6"/>
        <v>0</v>
      </c>
      <c r="J39" s="364"/>
      <c r="K39" s="365"/>
      <c r="L39" s="365"/>
      <c r="M39" s="365"/>
      <c r="N39" s="365"/>
      <c r="O39" s="339">
        <f t="shared" si="5"/>
        <v>0</v>
      </c>
    </row>
    <row r="40" spans="1:15" ht="14.1" customHeight="1">
      <c r="A40" s="195"/>
      <c r="B40" s="595" t="s">
        <v>210</v>
      </c>
      <c r="C40" s="595"/>
      <c r="D40" s="595"/>
      <c r="E40" s="595"/>
      <c r="F40" s="595"/>
      <c r="G40" s="595"/>
      <c r="H40" s="677"/>
      <c r="I40" s="339">
        <f t="shared" si="6"/>
        <v>0</v>
      </c>
      <c r="J40" s="364"/>
      <c r="K40" s="365"/>
      <c r="L40" s="365"/>
      <c r="M40" s="365"/>
      <c r="N40" s="365"/>
      <c r="O40" s="339">
        <f t="shared" si="5"/>
        <v>0</v>
      </c>
    </row>
    <row r="41" spans="1:15" ht="14.1" customHeight="1">
      <c r="A41" s="195"/>
      <c r="B41" s="595" t="s">
        <v>211</v>
      </c>
      <c r="C41" s="595"/>
      <c r="D41" s="595"/>
      <c r="E41" s="595"/>
      <c r="F41" s="595"/>
      <c r="G41" s="595"/>
      <c r="H41" s="677"/>
      <c r="I41" s="339">
        <f t="shared" si="6"/>
        <v>0</v>
      </c>
      <c r="J41" s="364"/>
      <c r="K41" s="365"/>
      <c r="L41" s="365"/>
      <c r="M41" s="365"/>
      <c r="N41" s="365"/>
      <c r="O41" s="339">
        <f t="shared" si="5"/>
        <v>0</v>
      </c>
    </row>
    <row r="42" spans="1:15" ht="14.1" customHeight="1">
      <c r="A42" s="195"/>
      <c r="B42" s="592" t="s">
        <v>203</v>
      </c>
      <c r="C42" s="592"/>
      <c r="D42" s="592"/>
      <c r="E42" s="592"/>
      <c r="F42" s="592"/>
      <c r="G42" s="592"/>
      <c r="H42" s="678"/>
      <c r="I42" s="339">
        <f>O42</f>
        <v>0</v>
      </c>
      <c r="J42" s="364"/>
      <c r="K42" s="365"/>
      <c r="L42" s="365"/>
      <c r="M42" s="365"/>
      <c r="N42" s="365"/>
      <c r="O42" s="339">
        <f t="shared" si="5"/>
        <v>0</v>
      </c>
    </row>
    <row r="43" spans="1:15" ht="14.1" customHeight="1">
      <c r="A43" s="195"/>
      <c r="B43" s="675" t="s">
        <v>561</v>
      </c>
      <c r="C43" s="675"/>
      <c r="D43" s="675"/>
      <c r="E43" s="675"/>
      <c r="F43" s="675"/>
      <c r="G43" s="675"/>
      <c r="H43" s="675"/>
      <c r="I43" s="675"/>
      <c r="J43" s="675"/>
      <c r="K43" s="675"/>
      <c r="L43" s="675"/>
      <c r="M43" s="675"/>
      <c r="N43" s="675"/>
      <c r="O43" s="676"/>
    </row>
    <row r="44" spans="1:15" ht="14.1" customHeight="1">
      <c r="A44" s="195"/>
      <c r="B44" s="595" t="s">
        <v>395</v>
      </c>
      <c r="C44" s="595"/>
      <c r="D44" s="595"/>
      <c r="E44" s="595"/>
      <c r="F44" s="595"/>
      <c r="G44" s="595"/>
      <c r="H44" s="677"/>
      <c r="I44" s="339">
        <f t="shared" ref="I44:I48" si="7">O44</f>
        <v>0</v>
      </c>
      <c r="J44" s="364"/>
      <c r="K44" s="365"/>
      <c r="L44" s="365"/>
      <c r="M44" s="365"/>
      <c r="N44" s="365"/>
      <c r="O44" s="339">
        <f t="shared" ref="O44:O49" si="8">SUM(J44:N44)</f>
        <v>0</v>
      </c>
    </row>
    <row r="45" spans="1:15" ht="14.1" customHeight="1">
      <c r="A45" s="195"/>
      <c r="B45" s="595" t="s">
        <v>217</v>
      </c>
      <c r="C45" s="595"/>
      <c r="D45" s="595"/>
      <c r="E45" s="595"/>
      <c r="F45" s="595"/>
      <c r="G45" s="595"/>
      <c r="H45" s="677"/>
      <c r="I45" s="339">
        <f t="shared" si="7"/>
        <v>0</v>
      </c>
      <c r="J45" s="364"/>
      <c r="K45" s="365"/>
      <c r="L45" s="365"/>
      <c r="M45" s="365"/>
      <c r="N45" s="365"/>
      <c r="O45" s="339">
        <f t="shared" si="8"/>
        <v>0</v>
      </c>
    </row>
    <row r="46" spans="1:15" ht="14.1" customHeight="1">
      <c r="A46" s="195"/>
      <c r="B46" s="595" t="s">
        <v>831</v>
      </c>
      <c r="C46" s="595"/>
      <c r="D46" s="595"/>
      <c r="E46" s="595"/>
      <c r="F46" s="595"/>
      <c r="G46" s="595"/>
      <c r="H46" s="677"/>
      <c r="I46" s="339">
        <f t="shared" si="7"/>
        <v>0</v>
      </c>
      <c r="J46" s="364"/>
      <c r="K46" s="365"/>
      <c r="L46" s="365"/>
      <c r="M46" s="365"/>
      <c r="N46" s="365"/>
      <c r="O46" s="339">
        <f t="shared" si="8"/>
        <v>0</v>
      </c>
    </row>
    <row r="47" spans="1:15" ht="14.1" customHeight="1">
      <c r="A47" s="195"/>
      <c r="B47" s="595" t="s">
        <v>218</v>
      </c>
      <c r="C47" s="595"/>
      <c r="D47" s="595"/>
      <c r="E47" s="595"/>
      <c r="F47" s="595"/>
      <c r="G47" s="595"/>
      <c r="H47" s="677"/>
      <c r="I47" s="339">
        <f t="shared" si="7"/>
        <v>0</v>
      </c>
      <c r="J47" s="364"/>
      <c r="K47" s="365"/>
      <c r="L47" s="365"/>
      <c r="M47" s="365"/>
      <c r="N47" s="365"/>
      <c r="O47" s="339">
        <f t="shared" si="8"/>
        <v>0</v>
      </c>
    </row>
    <row r="48" spans="1:15" ht="14.1" customHeight="1">
      <c r="A48" s="195"/>
      <c r="B48" s="601" t="s">
        <v>128</v>
      </c>
      <c r="C48" s="601"/>
      <c r="D48" s="601"/>
      <c r="E48" s="601"/>
      <c r="F48" s="601"/>
      <c r="G48" s="601"/>
      <c r="H48" s="670"/>
      <c r="I48" s="339">
        <f t="shared" si="7"/>
        <v>0</v>
      </c>
      <c r="J48" s="364"/>
      <c r="K48" s="365"/>
      <c r="L48" s="365"/>
      <c r="M48" s="365"/>
      <c r="N48" s="365"/>
      <c r="O48" s="339">
        <f t="shared" si="8"/>
        <v>0</v>
      </c>
    </row>
    <row r="49" spans="1:15" ht="14.1" customHeight="1">
      <c r="A49" s="195"/>
      <c r="B49" s="601" t="s">
        <v>886</v>
      </c>
      <c r="C49" s="601"/>
      <c r="D49" s="601"/>
      <c r="E49" s="601"/>
      <c r="F49" s="601"/>
      <c r="G49" s="601"/>
      <c r="H49" s="670"/>
      <c r="I49" s="339">
        <f>O49</f>
        <v>0</v>
      </c>
      <c r="J49" s="364"/>
      <c r="K49" s="365"/>
      <c r="L49" s="365"/>
      <c r="M49" s="365"/>
      <c r="N49" s="365"/>
      <c r="O49" s="339">
        <f t="shared" si="8"/>
        <v>0</v>
      </c>
    </row>
    <row r="50" spans="1:15" ht="14.25" customHeight="1">
      <c r="A50" s="195"/>
      <c r="B50" s="675" t="s">
        <v>219</v>
      </c>
      <c r="C50" s="675"/>
      <c r="D50" s="675"/>
      <c r="E50" s="675"/>
      <c r="F50" s="675"/>
      <c r="G50" s="675"/>
      <c r="H50" s="675"/>
      <c r="I50" s="675"/>
      <c r="J50" s="675"/>
      <c r="K50" s="675"/>
      <c r="L50" s="675"/>
      <c r="M50" s="675"/>
      <c r="N50" s="675"/>
      <c r="O50" s="676"/>
    </row>
    <row r="51" spans="1:15" ht="14.1" customHeight="1">
      <c r="A51" s="195"/>
      <c r="B51" s="673" t="s">
        <v>648</v>
      </c>
      <c r="C51" s="673"/>
      <c r="D51" s="673"/>
      <c r="E51" s="673"/>
      <c r="F51" s="673"/>
      <c r="G51" s="673"/>
      <c r="H51" s="674"/>
      <c r="I51" s="339">
        <f>O51</f>
        <v>20000</v>
      </c>
      <c r="J51" s="366">
        <v>20000</v>
      </c>
      <c r="K51" s="365"/>
      <c r="L51" s="365"/>
      <c r="M51" s="365"/>
      <c r="N51" s="365"/>
      <c r="O51" s="339">
        <f>SUM(J51:N51)</f>
        <v>20000</v>
      </c>
    </row>
    <row r="52" spans="1:15" ht="14.1" customHeight="1">
      <c r="A52" s="195"/>
      <c r="B52" s="673" t="s">
        <v>397</v>
      </c>
      <c r="C52" s="673"/>
      <c r="D52" s="673"/>
      <c r="E52" s="673"/>
      <c r="F52" s="673"/>
      <c r="G52" s="673"/>
      <c r="H52" s="227"/>
      <c r="I52" s="339">
        <f t="shared" ref="I52:I54" si="9">O52</f>
        <v>0</v>
      </c>
      <c r="J52" s="364"/>
      <c r="K52" s="365"/>
      <c r="L52" s="365"/>
      <c r="M52" s="365"/>
      <c r="N52" s="365"/>
      <c r="O52" s="339">
        <f>SUM(J52:N52)</f>
        <v>0</v>
      </c>
    </row>
    <row r="53" spans="1:15" ht="14.1" customHeight="1">
      <c r="A53" s="195"/>
      <c r="B53" s="673" t="s">
        <v>220</v>
      </c>
      <c r="C53" s="673"/>
      <c r="D53" s="673"/>
      <c r="E53" s="673"/>
      <c r="F53" s="673"/>
      <c r="G53" s="673"/>
      <c r="H53" s="674"/>
      <c r="I53" s="339">
        <f t="shared" si="9"/>
        <v>0</v>
      </c>
      <c r="J53" s="364"/>
      <c r="K53" s="365"/>
      <c r="L53" s="365"/>
      <c r="M53" s="365"/>
      <c r="N53" s="365"/>
      <c r="O53" s="339">
        <f>SUM(J53:N53)</f>
        <v>0</v>
      </c>
    </row>
    <row r="54" spans="1:15" ht="14.1" customHeight="1" thickBot="1">
      <c r="A54" s="195"/>
      <c r="B54" s="671" t="s">
        <v>398</v>
      </c>
      <c r="C54" s="671"/>
      <c r="D54" s="671"/>
      <c r="E54" s="671"/>
      <c r="F54" s="671"/>
      <c r="G54" s="671"/>
      <c r="H54" s="672"/>
      <c r="I54" s="341">
        <f t="shared" si="9"/>
        <v>20000</v>
      </c>
      <c r="J54" s="529">
        <f t="shared" ref="J54:O54" si="10">SUM(J8:J53)</f>
        <v>20000</v>
      </c>
      <c r="K54" s="528">
        <f t="shared" si="10"/>
        <v>0</v>
      </c>
      <c r="L54" s="528">
        <f t="shared" si="10"/>
        <v>0</v>
      </c>
      <c r="M54" s="528">
        <f t="shared" si="10"/>
        <v>0</v>
      </c>
      <c r="N54" s="528">
        <f t="shared" si="10"/>
        <v>0</v>
      </c>
      <c r="O54" s="342">
        <f t="shared" si="10"/>
        <v>20000</v>
      </c>
    </row>
    <row r="55" spans="1:15" ht="13.5" thickTop="1">
      <c r="A55" s="195"/>
      <c r="B55" s="247"/>
      <c r="C55" s="224"/>
      <c r="D55" s="224"/>
      <c r="E55" s="224"/>
      <c r="F55" s="224"/>
      <c r="G55" s="224"/>
      <c r="I55" s="441"/>
      <c r="J55" s="80"/>
      <c r="K55" s="81"/>
      <c r="L55" s="81"/>
      <c r="M55" s="81"/>
      <c r="N55" s="81"/>
      <c r="O55" s="82"/>
    </row>
    <row r="56" spans="1:15">
      <c r="A56" s="195"/>
      <c r="B56" s="247"/>
      <c r="C56" s="89"/>
      <c r="D56" s="89"/>
      <c r="E56" s="89"/>
      <c r="F56" s="89"/>
      <c r="G56" s="89"/>
      <c r="H56" s="89"/>
    </row>
  </sheetData>
  <sheetProtection algorithmName="SHA-512" hashValue="oRNy3Yn6Tmc3AruF1ISPTQ7MCga+lVboTYj/4mnKTCoiobypSkBS3z3NOQBWwCSIy1QH33+CqcMpAf26h1iq1g==" saltValue="CJtcYUDyi8ktviXuD2TUUg==" spinCount="100000" sheet="1" selectLockedCells="1"/>
  <mergeCells count="52">
    <mergeCell ref="B7:O7"/>
    <mergeCell ref="B14:H14"/>
    <mergeCell ref="B6:H6"/>
    <mergeCell ref="B39:H39"/>
    <mergeCell ref="B38:H38"/>
    <mergeCell ref="B37:H37"/>
    <mergeCell ref="B33:H33"/>
    <mergeCell ref="B29:H29"/>
    <mergeCell ref="B28:H28"/>
    <mergeCell ref="B27:H27"/>
    <mergeCell ref="B36:H36"/>
    <mergeCell ref="B35:H35"/>
    <mergeCell ref="B34:H34"/>
    <mergeCell ref="B12:H12"/>
    <mergeCell ref="B11:H11"/>
    <mergeCell ref="B32:H32"/>
    <mergeCell ref="B1:O1"/>
    <mergeCell ref="B26:O26"/>
    <mergeCell ref="B15:O15"/>
    <mergeCell ref="B19:H19"/>
    <mergeCell ref="B18:H18"/>
    <mergeCell ref="B17:H17"/>
    <mergeCell ref="B16:H16"/>
    <mergeCell ref="B25:H25"/>
    <mergeCell ref="B24:H24"/>
    <mergeCell ref="B23:H23"/>
    <mergeCell ref="B22:H22"/>
    <mergeCell ref="B10:O10"/>
    <mergeCell ref="B8:H8"/>
    <mergeCell ref="B9:H9"/>
    <mergeCell ref="B4:G5"/>
    <mergeCell ref="B2:O2"/>
    <mergeCell ref="B47:H47"/>
    <mergeCell ref="B46:H46"/>
    <mergeCell ref="B45:H45"/>
    <mergeCell ref="B44:H44"/>
    <mergeCell ref="B13:H13"/>
    <mergeCell ref="B21:H21"/>
    <mergeCell ref="B20:H20"/>
    <mergeCell ref="B30:H30"/>
    <mergeCell ref="B43:O43"/>
    <mergeCell ref="B31:O31"/>
    <mergeCell ref="B42:H42"/>
    <mergeCell ref="B41:H41"/>
    <mergeCell ref="B40:H40"/>
    <mergeCell ref="B49:H49"/>
    <mergeCell ref="B48:H48"/>
    <mergeCell ref="B54:H54"/>
    <mergeCell ref="B53:H53"/>
    <mergeCell ref="B52:G52"/>
    <mergeCell ref="B51:H51"/>
    <mergeCell ref="B50:O50"/>
  </mergeCells>
  <printOptions horizontalCentered="1"/>
  <pageMargins left="0.25" right="0.25" top="0.25" bottom="0.25" header="0.3" footer="0.2"/>
  <pageSetup scale="70" orientation="portrait" r:id="rId1"/>
  <headerFooter>
    <oddHeader xml:space="preserve">&amp;R
</oddHeader>
    <oddFooter>&amp;L&amp;"Arial,Regular"HOME - HTF&amp;C&amp;"Arial,Regular"Page 8 of 30&amp;R&amp;"Arial,Regular"2025</oddFooter>
  </headerFooter>
  <ignoredErrors>
    <ignoredError sqref="A1" numberStoredAsText="1"/>
    <ignoredError sqref="I32:I4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53"/>
  <sheetViews>
    <sheetView showGridLines="0" zoomScaleNormal="100" workbookViewId="0">
      <selection activeCell="D4" sqref="D4"/>
    </sheetView>
  </sheetViews>
  <sheetFormatPr defaultColWidth="1.28515625" defaultRowHeight="12.75"/>
  <cols>
    <col min="1" max="1" width="3.85546875" style="90" customWidth="1"/>
    <col min="2" max="2" width="6.7109375" style="30" customWidth="1"/>
    <col min="3" max="3" width="32.28515625" style="89" customWidth="1"/>
    <col min="4" max="8" width="11.28515625" style="14" customWidth="1"/>
    <col min="9" max="9" width="11.28515625" style="30" customWidth="1"/>
    <col min="10" max="10" width="75.28515625" style="14" customWidth="1"/>
    <col min="11" max="16384" width="1.28515625" style="14"/>
  </cols>
  <sheetData>
    <row r="1" spans="1:15" ht="14.65" customHeight="1">
      <c r="A1" s="601" t="s">
        <v>809</v>
      </c>
      <c r="B1" s="601"/>
      <c r="C1" s="601"/>
      <c r="D1" s="601"/>
      <c r="E1" s="601"/>
      <c r="F1" s="601"/>
      <c r="G1" s="601"/>
      <c r="H1" s="601"/>
      <c r="I1" s="601"/>
      <c r="J1" s="84"/>
      <c r="K1" s="84"/>
      <c r="L1" s="84"/>
      <c r="M1" s="84"/>
      <c r="N1" s="84"/>
      <c r="O1" s="84"/>
    </row>
    <row r="2" spans="1:15" ht="26.25" customHeight="1">
      <c r="B2" s="680" t="s">
        <v>887</v>
      </c>
      <c r="C2" s="680"/>
      <c r="D2" s="680"/>
      <c r="E2" s="680"/>
      <c r="F2" s="680"/>
      <c r="G2" s="680"/>
      <c r="H2" s="680"/>
      <c r="I2" s="680"/>
      <c r="J2" s="247"/>
      <c r="K2" s="247"/>
      <c r="L2" s="247"/>
      <c r="M2" s="247"/>
      <c r="N2" s="247"/>
      <c r="O2" s="247"/>
    </row>
    <row r="3" spans="1:15" ht="26.25" customHeight="1">
      <c r="B3" s="684" t="s">
        <v>832</v>
      </c>
      <c r="C3" s="685"/>
      <c r="D3" s="218" t="s">
        <v>508</v>
      </c>
      <c r="E3" s="218" t="s">
        <v>215</v>
      </c>
      <c r="F3" s="219" t="s">
        <v>215</v>
      </c>
      <c r="G3" s="219" t="s">
        <v>215</v>
      </c>
      <c r="H3" s="219" t="s">
        <v>215</v>
      </c>
      <c r="I3" s="220" t="s">
        <v>57</v>
      </c>
      <c r="J3" s="84"/>
      <c r="K3" s="84"/>
      <c r="L3" s="84"/>
      <c r="M3" s="84"/>
      <c r="N3" s="84"/>
      <c r="O3" s="84"/>
    </row>
    <row r="4" spans="1:15" ht="24.75" customHeight="1">
      <c r="A4" s="601"/>
      <c r="B4" s="601"/>
      <c r="C4" s="601"/>
      <c r="D4" s="267"/>
      <c r="E4" s="223"/>
      <c r="F4" s="223"/>
      <c r="G4" s="223"/>
      <c r="H4" s="223"/>
      <c r="I4" s="268"/>
      <c r="J4" s="84"/>
      <c r="K4" s="84"/>
      <c r="L4" s="84"/>
      <c r="M4" s="84"/>
      <c r="N4" s="84"/>
      <c r="O4" s="84"/>
    </row>
    <row r="5" spans="1:15" ht="15" customHeight="1">
      <c r="A5" s="86"/>
      <c r="B5" s="683" t="s">
        <v>399</v>
      </c>
      <c r="C5" s="683"/>
      <c r="D5" s="343">
        <f>I5</f>
        <v>100000</v>
      </c>
      <c r="E5" s="331">
        <v>25000</v>
      </c>
      <c r="F5" s="331">
        <v>25000</v>
      </c>
      <c r="G5" s="331">
        <v>25000</v>
      </c>
      <c r="H5" s="331">
        <v>25000</v>
      </c>
      <c r="I5" s="344">
        <f>H5+G5+F5+E5</f>
        <v>100000</v>
      </c>
      <c r="J5" s="84"/>
      <c r="K5" s="84"/>
      <c r="L5" s="84"/>
      <c r="M5" s="84"/>
      <c r="N5" s="84"/>
      <c r="O5" s="84"/>
    </row>
    <row r="6" spans="1:15" ht="15" customHeight="1">
      <c r="A6" s="87"/>
      <c r="B6" s="681" t="s">
        <v>212</v>
      </c>
      <c r="C6" s="681"/>
      <c r="D6" s="681"/>
      <c r="E6" s="681"/>
      <c r="F6" s="681"/>
      <c r="G6" s="681"/>
      <c r="H6" s="681"/>
      <c r="I6" s="682"/>
    </row>
    <row r="7" spans="1:15" s="89" customFormat="1" ht="15" customHeight="1">
      <c r="A7" s="231"/>
      <c r="B7" s="595" t="s">
        <v>188</v>
      </c>
      <c r="C7" s="677"/>
      <c r="D7" s="345">
        <f>I7</f>
        <v>0</v>
      </c>
      <c r="E7" s="367">
        <v>0</v>
      </c>
      <c r="F7" s="367">
        <v>0</v>
      </c>
      <c r="G7" s="367">
        <v>0</v>
      </c>
      <c r="H7" s="368">
        <v>0</v>
      </c>
      <c r="I7" s="345">
        <f>SUM(E7:H7)</f>
        <v>0</v>
      </c>
    </row>
    <row r="8" spans="1:15" s="89" customFormat="1" ht="15" customHeight="1">
      <c r="A8" s="231"/>
      <c r="B8" s="595" t="s">
        <v>189</v>
      </c>
      <c r="C8" s="677"/>
      <c r="D8" s="345">
        <f>I8</f>
        <v>0</v>
      </c>
      <c r="E8" s="367">
        <v>0</v>
      </c>
      <c r="F8" s="367">
        <v>0</v>
      </c>
      <c r="G8" s="367">
        <v>0</v>
      </c>
      <c r="H8" s="368">
        <v>0</v>
      </c>
      <c r="I8" s="345">
        <f t="shared" ref="I8" si="0">SUM(E8:H8)</f>
        <v>0</v>
      </c>
    </row>
    <row r="9" spans="1:15" s="89" customFormat="1" ht="15" customHeight="1">
      <c r="A9" s="231"/>
      <c r="B9" s="675" t="s">
        <v>570</v>
      </c>
      <c r="C9" s="675"/>
      <c r="D9" s="675"/>
      <c r="E9" s="675"/>
      <c r="F9" s="675"/>
      <c r="G9" s="675"/>
      <c r="H9" s="675"/>
      <c r="I9" s="676"/>
    </row>
    <row r="10" spans="1:15" s="89" customFormat="1" ht="15" customHeight="1">
      <c r="A10" s="231"/>
      <c r="B10" s="595" t="s">
        <v>190</v>
      </c>
      <c r="C10" s="677"/>
      <c r="D10" s="345">
        <f>I10</f>
        <v>0</v>
      </c>
      <c r="E10" s="367">
        <v>0</v>
      </c>
      <c r="F10" s="367">
        <v>0</v>
      </c>
      <c r="G10" s="367">
        <v>0</v>
      </c>
      <c r="H10" s="368">
        <v>0</v>
      </c>
      <c r="I10" s="345">
        <f>SUM(E10:H10)</f>
        <v>0</v>
      </c>
    </row>
    <row r="11" spans="1:15" s="89" customFormat="1" ht="15" customHeight="1">
      <c r="A11" s="231"/>
      <c r="B11" s="595" t="s">
        <v>191</v>
      </c>
      <c r="C11" s="677"/>
      <c r="D11" s="345">
        <f t="shared" ref="D11:D13" si="1">I11</f>
        <v>0</v>
      </c>
      <c r="E11" s="367">
        <v>0</v>
      </c>
      <c r="F11" s="367">
        <v>0</v>
      </c>
      <c r="G11" s="367">
        <v>0</v>
      </c>
      <c r="H11" s="368">
        <v>0</v>
      </c>
      <c r="I11" s="345">
        <f t="shared" ref="I11:I13" si="2">SUM(E11:H11)</f>
        <v>0</v>
      </c>
    </row>
    <row r="12" spans="1:15" s="89" customFormat="1" ht="15" customHeight="1">
      <c r="A12" s="231"/>
      <c r="B12" s="595" t="s">
        <v>192</v>
      </c>
      <c r="C12" s="677"/>
      <c r="D12" s="345">
        <f t="shared" si="1"/>
        <v>0</v>
      </c>
      <c r="E12" s="367">
        <v>0</v>
      </c>
      <c r="F12" s="367">
        <v>0</v>
      </c>
      <c r="G12" s="367">
        <v>0</v>
      </c>
      <c r="H12" s="368">
        <v>0</v>
      </c>
      <c r="I12" s="345">
        <f t="shared" si="2"/>
        <v>0</v>
      </c>
    </row>
    <row r="13" spans="1:15" s="89" customFormat="1" ht="15" customHeight="1">
      <c r="A13" s="231"/>
      <c r="B13" s="595" t="s">
        <v>193</v>
      </c>
      <c r="C13" s="677"/>
      <c r="D13" s="345">
        <f t="shared" si="1"/>
        <v>0</v>
      </c>
      <c r="E13" s="367">
        <v>0</v>
      </c>
      <c r="F13" s="367">
        <v>0</v>
      </c>
      <c r="G13" s="367">
        <v>0</v>
      </c>
      <c r="H13" s="368">
        <v>0</v>
      </c>
      <c r="I13" s="345">
        <f t="shared" si="2"/>
        <v>0</v>
      </c>
    </row>
    <row r="14" spans="1:15" s="89" customFormat="1" ht="15" customHeight="1">
      <c r="A14" s="231"/>
      <c r="B14" s="675" t="s">
        <v>571</v>
      </c>
      <c r="C14" s="675"/>
      <c r="D14" s="675"/>
      <c r="E14" s="675"/>
      <c r="F14" s="675"/>
      <c r="G14" s="675"/>
      <c r="H14" s="675"/>
      <c r="I14" s="676"/>
    </row>
    <row r="15" spans="1:15" s="89" customFormat="1" ht="15" customHeight="1">
      <c r="A15" s="231"/>
      <c r="B15" s="595" t="s">
        <v>194</v>
      </c>
      <c r="C15" s="677"/>
      <c r="D15" s="345">
        <f>I15</f>
        <v>0</v>
      </c>
      <c r="E15" s="367">
        <v>0</v>
      </c>
      <c r="F15" s="367">
        <v>0</v>
      </c>
      <c r="G15" s="367">
        <v>0</v>
      </c>
      <c r="H15" s="367">
        <v>0</v>
      </c>
      <c r="I15" s="345">
        <f>SUM(E15:H15)</f>
        <v>0</v>
      </c>
    </row>
    <row r="16" spans="1:15" s="89" customFormat="1" ht="15" customHeight="1">
      <c r="A16" s="231"/>
      <c r="B16" s="595" t="s">
        <v>195</v>
      </c>
      <c r="C16" s="677"/>
      <c r="D16" s="345">
        <f t="shared" ref="D16:D23" si="3">I16</f>
        <v>0</v>
      </c>
      <c r="E16" s="367">
        <v>0</v>
      </c>
      <c r="F16" s="367">
        <v>0</v>
      </c>
      <c r="G16" s="367">
        <v>0</v>
      </c>
      <c r="H16" s="367">
        <v>0</v>
      </c>
      <c r="I16" s="345">
        <f t="shared" ref="I16:I23" si="4">SUM(E16:H16)</f>
        <v>0</v>
      </c>
    </row>
    <row r="17" spans="1:9" s="89" customFormat="1" ht="15" customHeight="1">
      <c r="A17" s="231"/>
      <c r="B17" s="595" t="s">
        <v>67</v>
      </c>
      <c r="C17" s="677"/>
      <c r="D17" s="345">
        <f t="shared" si="3"/>
        <v>0</v>
      </c>
      <c r="E17" s="367">
        <v>0</v>
      </c>
      <c r="F17" s="367">
        <v>0</v>
      </c>
      <c r="G17" s="367">
        <v>0</v>
      </c>
      <c r="H17" s="367">
        <v>0</v>
      </c>
      <c r="I17" s="345">
        <f t="shared" si="4"/>
        <v>0</v>
      </c>
    </row>
    <row r="18" spans="1:9" s="89" customFormat="1" ht="15" customHeight="1">
      <c r="A18" s="231"/>
      <c r="B18" s="595" t="s">
        <v>196</v>
      </c>
      <c r="C18" s="677"/>
      <c r="D18" s="345">
        <f t="shared" si="3"/>
        <v>0</v>
      </c>
      <c r="E18" s="367">
        <v>0</v>
      </c>
      <c r="F18" s="367">
        <v>0</v>
      </c>
      <c r="G18" s="367">
        <v>0</v>
      </c>
      <c r="H18" s="367">
        <v>0</v>
      </c>
      <c r="I18" s="345">
        <f t="shared" si="4"/>
        <v>0</v>
      </c>
    </row>
    <row r="19" spans="1:9" s="89" customFormat="1" ht="15" customHeight="1">
      <c r="A19" s="231"/>
      <c r="B19" s="595" t="s">
        <v>197</v>
      </c>
      <c r="C19" s="677"/>
      <c r="D19" s="345">
        <f t="shared" si="3"/>
        <v>0</v>
      </c>
      <c r="E19" s="367">
        <v>0</v>
      </c>
      <c r="F19" s="367">
        <v>0</v>
      </c>
      <c r="G19" s="367">
        <v>0</v>
      </c>
      <c r="H19" s="367">
        <v>0</v>
      </c>
      <c r="I19" s="345">
        <f t="shared" si="4"/>
        <v>0</v>
      </c>
    </row>
    <row r="20" spans="1:9" s="89" customFormat="1" ht="15" customHeight="1">
      <c r="A20" s="231"/>
      <c r="B20" s="595" t="s">
        <v>198</v>
      </c>
      <c r="C20" s="677"/>
      <c r="D20" s="345">
        <f t="shared" si="3"/>
        <v>0</v>
      </c>
      <c r="E20" s="367">
        <v>0</v>
      </c>
      <c r="F20" s="367">
        <v>0</v>
      </c>
      <c r="G20" s="367">
        <v>0</v>
      </c>
      <c r="H20" s="367">
        <v>0</v>
      </c>
      <c r="I20" s="345">
        <f t="shared" si="4"/>
        <v>0</v>
      </c>
    </row>
    <row r="21" spans="1:9" s="89" customFormat="1" ht="15" customHeight="1">
      <c r="A21" s="231"/>
      <c r="B21" s="595" t="s">
        <v>199</v>
      </c>
      <c r="C21" s="677"/>
      <c r="D21" s="345">
        <f t="shared" si="3"/>
        <v>0</v>
      </c>
      <c r="E21" s="367">
        <v>0</v>
      </c>
      <c r="F21" s="367">
        <v>0</v>
      </c>
      <c r="G21" s="367">
        <v>0</v>
      </c>
      <c r="H21" s="367">
        <v>0</v>
      </c>
      <c r="I21" s="345">
        <f t="shared" si="4"/>
        <v>0</v>
      </c>
    </row>
    <row r="22" spans="1:9" s="89" customFormat="1" ht="15" customHeight="1">
      <c r="A22" s="231"/>
      <c r="B22" s="595" t="s">
        <v>101</v>
      </c>
      <c r="C22" s="677"/>
      <c r="D22" s="345">
        <f t="shared" si="3"/>
        <v>0</v>
      </c>
      <c r="E22" s="367">
        <v>0</v>
      </c>
      <c r="F22" s="367">
        <v>0</v>
      </c>
      <c r="G22" s="367">
        <v>0</v>
      </c>
      <c r="H22" s="367">
        <v>0</v>
      </c>
      <c r="I22" s="345">
        <f t="shared" si="4"/>
        <v>0</v>
      </c>
    </row>
    <row r="23" spans="1:9" s="89" customFormat="1" ht="15" customHeight="1">
      <c r="A23" s="231"/>
      <c r="B23" s="595" t="s">
        <v>562</v>
      </c>
      <c r="C23" s="677"/>
      <c r="D23" s="345">
        <f t="shared" si="3"/>
        <v>0</v>
      </c>
      <c r="E23" s="367">
        <v>0</v>
      </c>
      <c r="F23" s="367">
        <v>0</v>
      </c>
      <c r="G23" s="367">
        <v>0</v>
      </c>
      <c r="H23" s="367">
        <v>0</v>
      </c>
      <c r="I23" s="345">
        <f t="shared" si="4"/>
        <v>0</v>
      </c>
    </row>
    <row r="24" spans="1:9" s="89" customFormat="1" ht="15" customHeight="1">
      <c r="A24" s="231"/>
      <c r="B24" s="675" t="s">
        <v>214</v>
      </c>
      <c r="C24" s="675"/>
      <c r="D24" s="675"/>
      <c r="E24" s="675"/>
      <c r="F24" s="675"/>
      <c r="G24" s="675"/>
      <c r="H24" s="675"/>
      <c r="I24" s="676"/>
    </row>
    <row r="25" spans="1:9" s="89" customFormat="1" ht="15" customHeight="1">
      <c r="A25" s="231"/>
      <c r="B25" s="595" t="s">
        <v>201</v>
      </c>
      <c r="C25" s="677"/>
      <c r="D25" s="345">
        <f>I25</f>
        <v>0</v>
      </c>
      <c r="E25" s="369">
        <v>0</v>
      </c>
      <c r="F25" s="367">
        <v>0</v>
      </c>
      <c r="G25" s="367">
        <v>0</v>
      </c>
      <c r="H25" s="368">
        <v>0</v>
      </c>
      <c r="I25" s="345">
        <f>SUM(E25:H25)</f>
        <v>0</v>
      </c>
    </row>
    <row r="26" spans="1:9" s="89" customFormat="1" ht="15" customHeight="1">
      <c r="A26" s="231"/>
      <c r="B26" s="595" t="s">
        <v>216</v>
      </c>
      <c r="C26" s="677"/>
      <c r="D26" s="345">
        <f t="shared" ref="D26:D28" si="5">I26</f>
        <v>0</v>
      </c>
      <c r="E26" s="369">
        <v>0</v>
      </c>
      <c r="F26" s="367">
        <v>0</v>
      </c>
      <c r="G26" s="367">
        <v>0</v>
      </c>
      <c r="H26" s="368">
        <v>0</v>
      </c>
      <c r="I26" s="345">
        <f t="shared" ref="I26:I28" si="6">SUM(E26:H26)</f>
        <v>0</v>
      </c>
    </row>
    <row r="27" spans="1:9" s="89" customFormat="1" ht="15" customHeight="1">
      <c r="A27" s="231"/>
      <c r="B27" s="595" t="s">
        <v>202</v>
      </c>
      <c r="C27" s="677"/>
      <c r="D27" s="345">
        <f t="shared" si="5"/>
        <v>0</v>
      </c>
      <c r="E27" s="369">
        <v>0</v>
      </c>
      <c r="F27" s="367">
        <v>0</v>
      </c>
      <c r="G27" s="367">
        <v>0</v>
      </c>
      <c r="H27" s="368">
        <v>0</v>
      </c>
      <c r="I27" s="345">
        <f t="shared" si="6"/>
        <v>0</v>
      </c>
    </row>
    <row r="28" spans="1:9" s="89" customFormat="1" ht="15" customHeight="1">
      <c r="A28" s="231"/>
      <c r="B28" s="595" t="s">
        <v>558</v>
      </c>
      <c r="C28" s="677"/>
      <c r="D28" s="345">
        <f t="shared" si="5"/>
        <v>0</v>
      </c>
      <c r="E28" s="369">
        <v>0</v>
      </c>
      <c r="F28" s="367">
        <v>0</v>
      </c>
      <c r="G28" s="367">
        <v>0</v>
      </c>
      <c r="H28" s="368">
        <v>0</v>
      </c>
      <c r="I28" s="345">
        <f t="shared" si="6"/>
        <v>0</v>
      </c>
    </row>
    <row r="29" spans="1:9" s="89" customFormat="1" ht="15" customHeight="1">
      <c r="A29" s="231"/>
      <c r="B29" s="675" t="s">
        <v>213</v>
      </c>
      <c r="C29" s="675"/>
      <c r="D29" s="675"/>
      <c r="E29" s="675"/>
      <c r="F29" s="675"/>
      <c r="G29" s="675"/>
      <c r="H29" s="675"/>
      <c r="I29" s="676"/>
    </row>
    <row r="30" spans="1:9" s="89" customFormat="1" ht="15" customHeight="1">
      <c r="A30" s="231"/>
      <c r="B30" s="595" t="s">
        <v>204</v>
      </c>
      <c r="C30" s="677"/>
      <c r="D30" s="345">
        <f>I30</f>
        <v>0</v>
      </c>
      <c r="E30" s="367">
        <v>0</v>
      </c>
      <c r="F30" s="367">
        <v>0</v>
      </c>
      <c r="G30" s="367">
        <v>0</v>
      </c>
      <c r="H30" s="367">
        <v>0</v>
      </c>
      <c r="I30" s="345">
        <f>SUM(E30:H30)</f>
        <v>0</v>
      </c>
    </row>
    <row r="31" spans="1:9" s="89" customFormat="1" ht="15" customHeight="1">
      <c r="A31" s="231"/>
      <c r="B31" s="595" t="s">
        <v>205</v>
      </c>
      <c r="C31" s="677"/>
      <c r="D31" s="345">
        <f t="shared" ref="D31:D40" si="7">I31</f>
        <v>0</v>
      </c>
      <c r="E31" s="367">
        <v>0</v>
      </c>
      <c r="F31" s="367">
        <v>0</v>
      </c>
      <c r="G31" s="367">
        <v>0</v>
      </c>
      <c r="H31" s="367">
        <v>0</v>
      </c>
      <c r="I31" s="345">
        <f t="shared" ref="I31:I40" si="8">SUM(E31:H31)</f>
        <v>0</v>
      </c>
    </row>
    <row r="32" spans="1:9" s="89" customFormat="1" ht="15" customHeight="1">
      <c r="A32" s="231"/>
      <c r="B32" s="595" t="s">
        <v>140</v>
      </c>
      <c r="C32" s="677"/>
      <c r="D32" s="345">
        <f t="shared" si="7"/>
        <v>0</v>
      </c>
      <c r="E32" s="367">
        <v>0</v>
      </c>
      <c r="F32" s="367">
        <v>0</v>
      </c>
      <c r="G32" s="367">
        <v>0</v>
      </c>
      <c r="H32" s="367">
        <v>0</v>
      </c>
      <c r="I32" s="345">
        <f t="shared" si="8"/>
        <v>0</v>
      </c>
    </row>
    <row r="33" spans="1:9" s="89" customFormat="1" ht="15" customHeight="1">
      <c r="A33" s="231"/>
      <c r="B33" s="595" t="s">
        <v>206</v>
      </c>
      <c r="C33" s="677"/>
      <c r="D33" s="345">
        <f t="shared" si="7"/>
        <v>0</v>
      </c>
      <c r="E33" s="367">
        <v>0</v>
      </c>
      <c r="F33" s="367">
        <v>0</v>
      </c>
      <c r="G33" s="367">
        <v>0</v>
      </c>
      <c r="H33" s="367">
        <v>0</v>
      </c>
      <c r="I33" s="345">
        <f t="shared" si="8"/>
        <v>0</v>
      </c>
    </row>
    <row r="34" spans="1:9" s="89" customFormat="1" ht="15" customHeight="1">
      <c r="A34" s="231"/>
      <c r="B34" s="595" t="s">
        <v>207</v>
      </c>
      <c r="C34" s="677"/>
      <c r="D34" s="345">
        <f t="shared" si="7"/>
        <v>0</v>
      </c>
      <c r="E34" s="367">
        <v>0</v>
      </c>
      <c r="F34" s="367">
        <v>0</v>
      </c>
      <c r="G34" s="367">
        <v>0</v>
      </c>
      <c r="H34" s="367">
        <v>0</v>
      </c>
      <c r="I34" s="345">
        <f t="shared" si="8"/>
        <v>0</v>
      </c>
    </row>
    <row r="35" spans="1:9" s="89" customFormat="1" ht="15" customHeight="1">
      <c r="A35" s="231"/>
      <c r="B35" s="595" t="s">
        <v>559</v>
      </c>
      <c r="C35" s="677"/>
      <c r="D35" s="345">
        <f t="shared" si="7"/>
        <v>0</v>
      </c>
      <c r="E35" s="367">
        <v>0</v>
      </c>
      <c r="F35" s="367">
        <v>0</v>
      </c>
      <c r="G35" s="367">
        <v>0</v>
      </c>
      <c r="H35" s="367">
        <v>0</v>
      </c>
      <c r="I35" s="345">
        <f t="shared" si="8"/>
        <v>0</v>
      </c>
    </row>
    <row r="36" spans="1:9" s="89" customFormat="1" ht="15" customHeight="1">
      <c r="A36" s="231"/>
      <c r="B36" s="595" t="s">
        <v>208</v>
      </c>
      <c r="C36" s="677"/>
      <c r="D36" s="345">
        <f t="shared" si="7"/>
        <v>0</v>
      </c>
      <c r="E36" s="367">
        <v>0</v>
      </c>
      <c r="F36" s="367">
        <v>0</v>
      </c>
      <c r="G36" s="367">
        <v>0</v>
      </c>
      <c r="H36" s="367">
        <v>0</v>
      </c>
      <c r="I36" s="345">
        <f t="shared" si="8"/>
        <v>0</v>
      </c>
    </row>
    <row r="37" spans="1:9" s="89" customFormat="1" ht="15" customHeight="1">
      <c r="A37" s="231"/>
      <c r="B37" s="595" t="s">
        <v>209</v>
      </c>
      <c r="C37" s="677"/>
      <c r="D37" s="345">
        <f t="shared" si="7"/>
        <v>0</v>
      </c>
      <c r="E37" s="367">
        <v>0</v>
      </c>
      <c r="F37" s="367">
        <v>0</v>
      </c>
      <c r="G37" s="367">
        <v>0</v>
      </c>
      <c r="H37" s="367">
        <v>0</v>
      </c>
      <c r="I37" s="345">
        <f t="shared" si="8"/>
        <v>0</v>
      </c>
    </row>
    <row r="38" spans="1:9" s="89" customFormat="1" ht="15" customHeight="1">
      <c r="A38" s="231"/>
      <c r="B38" s="595" t="s">
        <v>210</v>
      </c>
      <c r="C38" s="677"/>
      <c r="D38" s="345">
        <f t="shared" si="7"/>
        <v>0</v>
      </c>
      <c r="E38" s="367">
        <v>0</v>
      </c>
      <c r="F38" s="367">
        <v>0</v>
      </c>
      <c r="G38" s="367">
        <v>0</v>
      </c>
      <c r="H38" s="367">
        <v>0</v>
      </c>
      <c r="I38" s="345">
        <f t="shared" si="8"/>
        <v>0</v>
      </c>
    </row>
    <row r="39" spans="1:9" s="89" customFormat="1" ht="15" customHeight="1">
      <c r="A39" s="231"/>
      <c r="B39" s="595" t="s">
        <v>211</v>
      </c>
      <c r="C39" s="677"/>
      <c r="D39" s="345">
        <f t="shared" si="7"/>
        <v>0</v>
      </c>
      <c r="E39" s="367">
        <v>0</v>
      </c>
      <c r="F39" s="367">
        <v>0</v>
      </c>
      <c r="G39" s="367">
        <v>0</v>
      </c>
      <c r="H39" s="367">
        <v>0</v>
      </c>
      <c r="I39" s="345">
        <f t="shared" si="8"/>
        <v>0</v>
      </c>
    </row>
    <row r="40" spans="1:9" s="89" customFormat="1" ht="15" customHeight="1">
      <c r="A40" s="231"/>
      <c r="B40" s="595" t="s">
        <v>203</v>
      </c>
      <c r="C40" s="677"/>
      <c r="D40" s="345">
        <f t="shared" si="7"/>
        <v>0</v>
      </c>
      <c r="E40" s="367">
        <v>0</v>
      </c>
      <c r="F40" s="367">
        <v>0</v>
      </c>
      <c r="G40" s="367">
        <v>0</v>
      </c>
      <c r="H40" s="367">
        <v>0</v>
      </c>
      <c r="I40" s="345">
        <f t="shared" si="8"/>
        <v>0</v>
      </c>
    </row>
    <row r="41" spans="1:9" s="89" customFormat="1" ht="15" customHeight="1">
      <c r="A41" s="231"/>
      <c r="B41" s="675" t="s">
        <v>561</v>
      </c>
      <c r="C41" s="675"/>
      <c r="D41" s="675"/>
      <c r="E41" s="675"/>
      <c r="F41" s="675"/>
      <c r="G41" s="675"/>
      <c r="H41" s="675"/>
      <c r="I41" s="676"/>
    </row>
    <row r="42" spans="1:9" s="89" customFormat="1" ht="15" customHeight="1">
      <c r="A42" s="231"/>
      <c r="B42" s="595" t="s">
        <v>395</v>
      </c>
      <c r="C42" s="677"/>
      <c r="D42" s="345">
        <f t="shared" ref="D42:D46" si="9">I42</f>
        <v>0</v>
      </c>
      <c r="E42" s="367"/>
      <c r="F42" s="367"/>
      <c r="G42" s="367"/>
      <c r="H42" s="368"/>
      <c r="I42" s="345">
        <f t="shared" ref="I42:I46" si="10">SUM(E42:H42)</f>
        <v>0</v>
      </c>
    </row>
    <row r="43" spans="1:9" s="89" customFormat="1" ht="15" customHeight="1">
      <c r="A43" s="231"/>
      <c r="B43" s="595" t="s">
        <v>217</v>
      </c>
      <c r="C43" s="677"/>
      <c r="D43" s="345">
        <f t="shared" si="9"/>
        <v>0</v>
      </c>
      <c r="E43" s="367"/>
      <c r="F43" s="367"/>
      <c r="G43" s="367"/>
      <c r="H43" s="368"/>
      <c r="I43" s="345">
        <f t="shared" si="10"/>
        <v>0</v>
      </c>
    </row>
    <row r="44" spans="1:9" s="89" customFormat="1" ht="15" customHeight="1">
      <c r="A44" s="231"/>
      <c r="B44" s="595" t="s">
        <v>560</v>
      </c>
      <c r="C44" s="677"/>
      <c r="D44" s="345">
        <f t="shared" si="9"/>
        <v>0</v>
      </c>
      <c r="E44" s="367"/>
      <c r="F44" s="367"/>
      <c r="G44" s="367"/>
      <c r="H44" s="368"/>
      <c r="I44" s="345">
        <f t="shared" si="10"/>
        <v>0</v>
      </c>
    </row>
    <row r="45" spans="1:9" s="89" customFormat="1" ht="15" customHeight="1">
      <c r="A45" s="231"/>
      <c r="B45" s="595" t="s">
        <v>218</v>
      </c>
      <c r="C45" s="677"/>
      <c r="D45" s="345">
        <f t="shared" si="9"/>
        <v>0</v>
      </c>
      <c r="E45" s="367"/>
      <c r="F45" s="367"/>
      <c r="G45" s="367"/>
      <c r="H45" s="368"/>
      <c r="I45" s="345">
        <f t="shared" si="10"/>
        <v>0</v>
      </c>
    </row>
    <row r="46" spans="1:9" s="89" customFormat="1" ht="15" customHeight="1">
      <c r="A46" s="231"/>
      <c r="B46" s="601" t="s">
        <v>128</v>
      </c>
      <c r="C46" s="601"/>
      <c r="D46" s="345">
        <f t="shared" si="9"/>
        <v>0</v>
      </c>
      <c r="E46" s="367"/>
      <c r="F46" s="367"/>
      <c r="G46" s="367"/>
      <c r="H46" s="368"/>
      <c r="I46" s="345">
        <f t="shared" si="10"/>
        <v>0</v>
      </c>
    </row>
    <row r="47" spans="1:9" s="89" customFormat="1" ht="15" customHeight="1">
      <c r="A47" s="231"/>
      <c r="B47" s="601" t="s">
        <v>886</v>
      </c>
      <c r="C47" s="601"/>
      <c r="D47" s="345">
        <f t="shared" ref="D47" si="11">I47</f>
        <v>0</v>
      </c>
      <c r="E47" s="369"/>
      <c r="F47" s="367"/>
      <c r="G47" s="367"/>
      <c r="H47" s="368"/>
      <c r="I47" s="345">
        <f t="shared" ref="I47" si="12">SUM(E47:H47)</f>
        <v>0</v>
      </c>
    </row>
    <row r="48" spans="1:9" s="89" customFormat="1" ht="15" customHeight="1">
      <c r="A48" s="231"/>
      <c r="B48" s="675" t="s">
        <v>219</v>
      </c>
      <c r="C48" s="675"/>
      <c r="D48" s="675"/>
      <c r="E48" s="675"/>
      <c r="F48" s="675"/>
      <c r="G48" s="675"/>
      <c r="H48" s="675"/>
      <c r="I48" s="676"/>
    </row>
    <row r="49" spans="1:9" s="89" customFormat="1" ht="15" customHeight="1">
      <c r="A49" s="231"/>
      <c r="B49" s="673" t="s">
        <v>396</v>
      </c>
      <c r="C49" s="674"/>
      <c r="D49" s="345">
        <f>I49</f>
        <v>0</v>
      </c>
      <c r="E49" s="367"/>
      <c r="F49" s="367"/>
      <c r="G49" s="367"/>
      <c r="H49" s="368"/>
      <c r="I49" s="345">
        <f>SUM(E49:H49)</f>
        <v>0</v>
      </c>
    </row>
    <row r="50" spans="1:9" s="89" customFormat="1" ht="15" customHeight="1">
      <c r="A50" s="231"/>
      <c r="B50" s="673" t="s">
        <v>397</v>
      </c>
      <c r="C50" s="674"/>
      <c r="D50" s="345">
        <f t="shared" ref="D50:D51" si="13">I50</f>
        <v>0</v>
      </c>
      <c r="E50" s="367"/>
      <c r="F50" s="367"/>
      <c r="G50" s="367"/>
      <c r="H50" s="368"/>
      <c r="I50" s="345">
        <f t="shared" ref="I50:I51" si="14">SUM(E50:H50)</f>
        <v>0</v>
      </c>
    </row>
    <row r="51" spans="1:9" s="89" customFormat="1" ht="15" customHeight="1">
      <c r="A51" s="231"/>
      <c r="B51" s="673" t="s">
        <v>220</v>
      </c>
      <c r="C51" s="674"/>
      <c r="D51" s="345">
        <f t="shared" si="13"/>
        <v>0</v>
      </c>
      <c r="E51" s="367"/>
      <c r="F51" s="367"/>
      <c r="G51" s="367"/>
      <c r="H51" s="368"/>
      <c r="I51" s="345">
        <f t="shared" si="14"/>
        <v>0</v>
      </c>
    </row>
    <row r="52" spans="1:9" s="89" customFormat="1" ht="15" customHeight="1" thickBot="1">
      <c r="A52" s="231"/>
      <c r="B52" s="671" t="s">
        <v>401</v>
      </c>
      <c r="C52" s="672"/>
      <c r="D52" s="346">
        <f>SUM(D7:D51)</f>
        <v>0</v>
      </c>
      <c r="E52" s="347">
        <f t="shared" ref="E52:H52" si="15">SUM(E7:E51)</f>
        <v>0</v>
      </c>
      <c r="F52" s="348">
        <f t="shared" si="15"/>
        <v>0</v>
      </c>
      <c r="G52" s="349">
        <f t="shared" si="15"/>
        <v>0</v>
      </c>
      <c r="H52" s="350">
        <f t="shared" si="15"/>
        <v>0</v>
      </c>
      <c r="I52" s="351">
        <f>SUM(I7:I51)</f>
        <v>0</v>
      </c>
    </row>
    <row r="53" spans="1:9" ht="13.5" thickTop="1"/>
  </sheetData>
  <sheetProtection algorithmName="SHA-512" hashValue="XPcNrLK05sOBOrtuUDT9/RbHd+RGAhjHYmDHAkwDdHirgxl2Fosqo1c1fN1O0WPwaOM2vi1QYATasepGIMUc8w==" saltValue="uTWaItWVTAjYrH9lb0E60w==" spinCount="100000" sheet="1" selectLockedCells="1"/>
  <mergeCells count="52">
    <mergeCell ref="A1:I1"/>
    <mergeCell ref="B42:C42"/>
    <mergeCell ref="B41:I41"/>
    <mergeCell ref="B36:C36"/>
    <mergeCell ref="B35:C35"/>
    <mergeCell ref="B7:C7"/>
    <mergeCell ref="B8:C8"/>
    <mergeCell ref="B10:C10"/>
    <mergeCell ref="B9:I9"/>
    <mergeCell ref="B28:C28"/>
    <mergeCell ref="B27:C27"/>
    <mergeCell ref="B2:I2"/>
    <mergeCell ref="B44:C44"/>
    <mergeCell ref="B43:C43"/>
    <mergeCell ref="B3:C3"/>
    <mergeCell ref="A4:C4"/>
    <mergeCell ref="B5:C5"/>
    <mergeCell ref="B6:I6"/>
    <mergeCell ref="B13:C13"/>
    <mergeCell ref="B11:C11"/>
    <mergeCell ref="B52:C52"/>
    <mergeCell ref="B51:C51"/>
    <mergeCell ref="B50:C50"/>
    <mergeCell ref="B49:C49"/>
    <mergeCell ref="B12:C12"/>
    <mergeCell ref="B23:C23"/>
    <mergeCell ref="B22:C22"/>
    <mergeCell ref="B21:C21"/>
    <mergeCell ref="B20:C20"/>
    <mergeCell ref="B19:C19"/>
    <mergeCell ref="B18:C18"/>
    <mergeCell ref="B17:C17"/>
    <mergeCell ref="B16:C16"/>
    <mergeCell ref="B15:C15"/>
    <mergeCell ref="B14:I14"/>
    <mergeCell ref="B26:C26"/>
    <mergeCell ref="B48:I48"/>
    <mergeCell ref="B29:I29"/>
    <mergeCell ref="B24:I24"/>
    <mergeCell ref="B31:C31"/>
    <mergeCell ref="B30:C30"/>
    <mergeCell ref="B34:C34"/>
    <mergeCell ref="B25:C25"/>
    <mergeCell ref="B40:C40"/>
    <mergeCell ref="B39:C39"/>
    <mergeCell ref="B38:C38"/>
    <mergeCell ref="B37:C37"/>
    <mergeCell ref="B33:C33"/>
    <mergeCell ref="B32:C32"/>
    <mergeCell ref="B47:C47"/>
    <mergeCell ref="B46:C46"/>
    <mergeCell ref="B45:C45"/>
  </mergeCells>
  <printOptions horizontalCentered="1"/>
  <pageMargins left="0.25" right="0.25" top="0.25" bottom="0.25" header="0.3" footer="0.05"/>
  <pageSetup scale="94" orientation="portrait" r:id="rId1"/>
  <headerFooter>
    <oddHeader xml:space="preserve">&amp;R
</oddHeader>
    <oddFooter>&amp;L&amp;"Arial,Regular"HOME - HTF&amp;C&amp;"Arial,Regular"Page 9 of 30&amp;R&amp;"Arial,Regular"2025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J63"/>
  <sheetViews>
    <sheetView showGridLines="0" zoomScaleNormal="100" workbookViewId="0">
      <selection activeCell="G5" sqref="G5"/>
    </sheetView>
  </sheetViews>
  <sheetFormatPr defaultColWidth="4.28515625" defaultRowHeight="12.75"/>
  <cols>
    <col min="1" max="1" width="4" style="30" bestFit="1" customWidth="1"/>
    <col min="2" max="3" width="2.7109375" style="30" customWidth="1"/>
    <col min="4" max="5" width="16.5703125" style="37" customWidth="1"/>
    <col min="6" max="7" width="16.5703125" style="30" customWidth="1"/>
    <col min="8" max="8" width="13.85546875" style="30" customWidth="1"/>
    <col min="9" max="10" width="16.5703125" style="30" customWidth="1"/>
    <col min="11" max="27" width="9.5703125" style="30" customWidth="1"/>
    <col min="28" max="16384" width="4.28515625" style="30"/>
  </cols>
  <sheetData>
    <row r="1" spans="1:10">
      <c r="A1" s="83" t="s">
        <v>658</v>
      </c>
      <c r="B1" s="88" t="s">
        <v>586</v>
      </c>
      <c r="C1" s="88"/>
      <c r="D1" s="88"/>
      <c r="E1" s="88"/>
      <c r="F1" s="88"/>
      <c r="G1" s="88"/>
      <c r="H1" s="88"/>
      <c r="I1" s="88"/>
      <c r="J1" s="84"/>
    </row>
    <row r="2" spans="1:10">
      <c r="A2" s="88"/>
      <c r="B2" s="88"/>
      <c r="C2" s="47"/>
      <c r="D2" s="85"/>
      <c r="E2" s="88"/>
      <c r="F2" s="88"/>
      <c r="G2" s="88"/>
      <c r="H2" s="88"/>
      <c r="I2" s="88"/>
      <c r="J2" s="84"/>
    </row>
    <row r="3" spans="1:10" ht="7.15" customHeight="1">
      <c r="A3" s="88"/>
      <c r="B3" s="88"/>
      <c r="C3" s="88"/>
      <c r="D3" s="88"/>
      <c r="E3" s="88"/>
      <c r="F3" s="88"/>
      <c r="G3" s="88"/>
      <c r="H3" s="88"/>
      <c r="I3" s="88"/>
      <c r="J3" s="84"/>
    </row>
    <row r="4" spans="1:10" ht="13.5" thickBot="1">
      <c r="A4" s="88"/>
      <c r="B4" s="88"/>
      <c r="C4" s="595" t="s">
        <v>252</v>
      </c>
      <c r="D4" s="595"/>
      <c r="E4" s="595"/>
      <c r="F4" s="595"/>
      <c r="G4" s="595"/>
      <c r="H4" s="595"/>
      <c r="I4" s="84"/>
      <c r="J4" s="84"/>
    </row>
    <row r="5" spans="1:10" ht="13.5" thickBot="1">
      <c r="A5" s="88"/>
      <c r="B5" s="88"/>
      <c r="C5" s="595" t="s">
        <v>585</v>
      </c>
      <c r="D5" s="595"/>
      <c r="E5" s="595"/>
      <c r="F5" s="677"/>
      <c r="G5" s="100" t="s">
        <v>404</v>
      </c>
      <c r="H5" s="88"/>
      <c r="I5" s="47"/>
      <c r="J5" s="84"/>
    </row>
    <row r="6" spans="1:10" ht="13.5" thickBot="1">
      <c r="A6" s="88"/>
      <c r="B6" s="88"/>
      <c r="C6" s="595" t="s">
        <v>409</v>
      </c>
      <c r="D6" s="595"/>
      <c r="E6" s="595"/>
      <c r="F6" s="595"/>
      <c r="G6" s="677"/>
      <c r="H6" s="100" t="s">
        <v>404</v>
      </c>
      <c r="I6" s="47"/>
      <c r="J6" s="14"/>
    </row>
    <row r="7" spans="1:10" ht="7.15" customHeight="1">
      <c r="A7" s="88"/>
      <c r="B7" s="88"/>
      <c r="C7" s="88"/>
      <c r="D7" s="88"/>
      <c r="E7" s="88"/>
      <c r="F7" s="88"/>
      <c r="G7" s="88"/>
      <c r="H7" s="88"/>
      <c r="I7" s="91"/>
      <c r="J7" s="14"/>
    </row>
    <row r="8" spans="1:10">
      <c r="A8" s="83" t="s">
        <v>659</v>
      </c>
      <c r="B8" s="88" t="s">
        <v>365</v>
      </c>
      <c r="C8" s="88"/>
      <c r="D8" s="88"/>
      <c r="E8" s="88"/>
      <c r="F8" s="88"/>
      <c r="G8" s="88"/>
      <c r="H8" s="88"/>
      <c r="I8" s="88"/>
      <c r="J8" s="14"/>
    </row>
    <row r="9" spans="1:10" ht="7.15" customHeight="1">
      <c r="A9" s="88"/>
      <c r="B9" s="88"/>
      <c r="C9" s="88"/>
      <c r="D9" s="88"/>
      <c r="E9" s="88"/>
      <c r="F9" s="88"/>
      <c r="G9" s="88"/>
      <c r="H9" s="88"/>
      <c r="I9" s="88"/>
      <c r="J9" s="14"/>
    </row>
    <row r="10" spans="1:10" ht="27.6" customHeight="1">
      <c r="A10" s="83"/>
      <c r="B10" s="413" t="s">
        <v>1</v>
      </c>
      <c r="C10" s="601" t="s">
        <v>572</v>
      </c>
      <c r="D10" s="601"/>
      <c r="E10" s="601"/>
      <c r="F10" s="601"/>
      <c r="G10" s="601"/>
      <c r="H10" s="601"/>
      <c r="I10" s="601"/>
      <c r="J10" s="14"/>
    </row>
    <row r="11" spans="1:10" ht="7.15" customHeight="1">
      <c r="A11" s="84"/>
      <c r="B11" s="91"/>
      <c r="C11" s="91"/>
      <c r="D11" s="85"/>
      <c r="E11" s="85"/>
      <c r="F11" s="91"/>
      <c r="G11" s="91"/>
      <c r="H11" s="91"/>
      <c r="I11" s="91"/>
    </row>
    <row r="12" spans="1:10" s="27" customFormat="1">
      <c r="A12" s="88"/>
      <c r="B12" s="88"/>
      <c r="C12" s="690" t="s">
        <v>543</v>
      </c>
      <c r="D12" s="691"/>
      <c r="E12" s="691"/>
      <c r="F12" s="691"/>
      <c r="G12" s="691"/>
      <c r="H12" s="691"/>
      <c r="I12" s="692"/>
      <c r="J12" s="702"/>
    </row>
    <row r="13" spans="1:10" s="27" customFormat="1" ht="27.6" customHeight="1">
      <c r="A13" s="88"/>
      <c r="B13" s="88"/>
      <c r="C13" s="102"/>
      <c r="D13" s="103" t="s">
        <v>96</v>
      </c>
      <c r="E13" s="104"/>
      <c r="F13" s="105" t="s">
        <v>55</v>
      </c>
      <c r="G13" s="105" t="s">
        <v>97</v>
      </c>
      <c r="H13" s="105" t="s">
        <v>56</v>
      </c>
      <c r="I13" s="105" t="s">
        <v>98</v>
      </c>
      <c r="J13" s="702"/>
    </row>
    <row r="14" spans="1:10" s="27" customFormat="1" ht="15" customHeight="1">
      <c r="A14" s="88"/>
      <c r="B14" s="88"/>
      <c r="C14" s="403" t="s">
        <v>108</v>
      </c>
      <c r="D14" s="710" t="s">
        <v>515</v>
      </c>
      <c r="E14" s="711"/>
      <c r="F14" s="370"/>
      <c r="G14" s="292"/>
      <c r="H14" s="372"/>
      <c r="I14" s="375"/>
      <c r="J14" s="702"/>
    </row>
    <row r="15" spans="1:10" s="27" customFormat="1" ht="15" customHeight="1">
      <c r="A15" s="88"/>
      <c r="B15" s="88"/>
      <c r="C15" s="403" t="s">
        <v>72</v>
      </c>
      <c r="D15" s="710" t="s">
        <v>516</v>
      </c>
      <c r="E15" s="711"/>
      <c r="F15" s="337"/>
      <c r="G15" s="292"/>
      <c r="H15" s="373"/>
      <c r="I15" s="323"/>
      <c r="J15" s="702"/>
    </row>
    <row r="16" spans="1:10" s="27" customFormat="1" ht="15" customHeight="1">
      <c r="A16" s="88"/>
      <c r="B16" s="88"/>
      <c r="C16" s="403" t="s">
        <v>73</v>
      </c>
      <c r="D16" s="697"/>
      <c r="E16" s="698"/>
      <c r="F16" s="337"/>
      <c r="G16" s="338"/>
      <c r="H16" s="373"/>
      <c r="I16" s="323"/>
      <c r="J16" s="702"/>
    </row>
    <row r="17" spans="1:10" s="27" customFormat="1" ht="15" customHeight="1">
      <c r="A17" s="88"/>
      <c r="B17" s="88"/>
      <c r="C17" s="403" t="s">
        <v>74</v>
      </c>
      <c r="D17" s="697"/>
      <c r="E17" s="698"/>
      <c r="F17" s="337"/>
      <c r="G17" s="338"/>
      <c r="H17" s="373"/>
      <c r="I17" s="323"/>
      <c r="J17" s="702"/>
    </row>
    <row r="18" spans="1:10" s="27" customFormat="1" ht="15" customHeight="1">
      <c r="A18" s="88"/>
      <c r="B18" s="88"/>
      <c r="C18" s="403" t="s">
        <v>544</v>
      </c>
      <c r="D18" s="697"/>
      <c r="E18" s="698"/>
      <c r="F18" s="337"/>
      <c r="G18" s="371"/>
      <c r="H18" s="374"/>
      <c r="I18" s="323"/>
      <c r="J18" s="702"/>
    </row>
    <row r="19" spans="1:10" s="27" customFormat="1" ht="15" customHeight="1">
      <c r="A19" s="88"/>
      <c r="B19" s="88"/>
      <c r="C19" s="403" t="s">
        <v>76</v>
      </c>
      <c r="D19" s="712" t="s">
        <v>648</v>
      </c>
      <c r="E19" s="713"/>
      <c r="F19" s="404">
        <v>20000</v>
      </c>
      <c r="G19" s="292"/>
      <c r="H19" s="292"/>
      <c r="I19" s="445"/>
      <c r="J19" s="702"/>
    </row>
    <row r="20" spans="1:10" s="27" customFormat="1" ht="25.5">
      <c r="A20" s="88"/>
      <c r="B20" s="47"/>
      <c r="C20" s="693" t="s">
        <v>57</v>
      </c>
      <c r="D20" s="694"/>
      <c r="E20" s="695"/>
      <c r="F20" s="405">
        <f>SUM(F14:F19)</f>
        <v>20000</v>
      </c>
      <c r="G20" s="106"/>
      <c r="H20" s="315" t="s">
        <v>58</v>
      </c>
      <c r="I20" s="405">
        <f>SUM(I14:I19)</f>
        <v>0</v>
      </c>
    </row>
    <row r="21" spans="1:10" s="27" customFormat="1" ht="7.15" customHeight="1">
      <c r="A21" s="88"/>
      <c r="B21" s="47"/>
      <c r="C21" s="47"/>
      <c r="D21" s="97"/>
      <c r="E21" s="97"/>
      <c r="F21" s="108"/>
      <c r="G21" s="108"/>
      <c r="H21" s="108"/>
      <c r="I21" s="108"/>
    </row>
    <row r="22" spans="1:10" s="27" customFormat="1" ht="27.6" customHeight="1">
      <c r="A22" s="88"/>
      <c r="B22" s="47"/>
      <c r="C22" s="109"/>
      <c r="D22" s="122" t="s">
        <v>321</v>
      </c>
      <c r="E22" s="110" t="s">
        <v>320</v>
      </c>
      <c r="F22" s="111" t="s">
        <v>324</v>
      </c>
      <c r="G22" s="112" t="s">
        <v>323</v>
      </c>
      <c r="H22" s="110" t="s">
        <v>325</v>
      </c>
      <c r="I22" s="111" t="s">
        <v>337</v>
      </c>
    </row>
    <row r="23" spans="1:10" s="27" customFormat="1" ht="15" customHeight="1">
      <c r="A23" s="88"/>
      <c r="B23" s="88"/>
      <c r="C23" s="403" t="s">
        <v>108</v>
      </c>
      <c r="D23" s="406" t="s">
        <v>492</v>
      </c>
      <c r="E23" s="356" t="s">
        <v>322</v>
      </c>
      <c r="F23" s="336"/>
      <c r="G23" s="336"/>
      <c r="H23" s="136" t="s">
        <v>404</v>
      </c>
      <c r="I23" s="292"/>
    </row>
    <row r="24" spans="1:10" s="27" customFormat="1" ht="15" customHeight="1">
      <c r="A24" s="88"/>
      <c r="B24" s="88"/>
      <c r="C24" s="403" t="s">
        <v>72</v>
      </c>
      <c r="D24" s="406" t="s">
        <v>492</v>
      </c>
      <c r="E24" s="356" t="s">
        <v>322</v>
      </c>
      <c r="F24" s="336"/>
      <c r="G24" s="336"/>
      <c r="H24" s="136" t="s">
        <v>404</v>
      </c>
      <c r="I24" s="292"/>
    </row>
    <row r="25" spans="1:10" s="27" customFormat="1" ht="15" customHeight="1">
      <c r="A25" s="88"/>
      <c r="B25" s="88"/>
      <c r="C25" s="403" t="s">
        <v>73</v>
      </c>
      <c r="D25" s="376"/>
      <c r="E25" s="377"/>
      <c r="F25" s="336"/>
      <c r="G25" s="336"/>
      <c r="H25" s="136" t="s">
        <v>404</v>
      </c>
      <c r="I25" s="136" t="s">
        <v>404</v>
      </c>
    </row>
    <row r="26" spans="1:10" s="27" customFormat="1" ht="15" customHeight="1">
      <c r="A26" s="88"/>
      <c r="B26" s="88"/>
      <c r="C26" s="403" t="s">
        <v>74</v>
      </c>
      <c r="D26" s="376"/>
      <c r="E26" s="377"/>
      <c r="F26" s="336"/>
      <c r="G26" s="336"/>
      <c r="H26" s="136" t="s">
        <v>404</v>
      </c>
      <c r="I26" s="136" t="s">
        <v>404</v>
      </c>
    </row>
    <row r="27" spans="1:10" s="27" customFormat="1" ht="15" customHeight="1">
      <c r="A27" s="88"/>
      <c r="B27" s="88"/>
      <c r="C27" s="403" t="s">
        <v>544</v>
      </c>
      <c r="D27" s="376"/>
      <c r="E27" s="377"/>
      <c r="F27" s="336"/>
      <c r="G27" s="336"/>
      <c r="H27" s="136" t="s">
        <v>404</v>
      </c>
      <c r="I27" s="136" t="s">
        <v>404</v>
      </c>
    </row>
    <row r="28" spans="1:10" s="27" customFormat="1" ht="15" customHeight="1">
      <c r="A28" s="88"/>
      <c r="B28" s="88"/>
      <c r="C28" s="407" t="s">
        <v>76</v>
      </c>
      <c r="D28" s="355" t="s">
        <v>492</v>
      </c>
      <c r="E28" s="408" t="s">
        <v>322</v>
      </c>
      <c r="F28" s="292"/>
      <c r="G28" s="292"/>
      <c r="H28" s="292"/>
      <c r="I28" s="292"/>
    </row>
    <row r="29" spans="1:10" s="27" customFormat="1" ht="15" customHeight="1">
      <c r="A29" s="88"/>
      <c r="B29" s="47"/>
      <c r="C29" s="113"/>
      <c r="D29" s="114"/>
      <c r="E29" s="114"/>
      <c r="F29" s="114"/>
      <c r="G29" s="114"/>
      <c r="H29" s="114"/>
      <c r="I29" s="114"/>
    </row>
    <row r="30" spans="1:10" s="27" customFormat="1" ht="15" customHeight="1">
      <c r="A30" s="88"/>
      <c r="B30" s="78" t="s">
        <v>53</v>
      </c>
      <c r="C30" s="696" t="s">
        <v>539</v>
      </c>
      <c r="D30" s="696"/>
      <c r="E30" s="696"/>
      <c r="F30" s="696"/>
      <c r="G30" s="696"/>
      <c r="H30" s="696"/>
      <c r="I30" s="696"/>
    </row>
    <row r="31" spans="1:10" s="27" customFormat="1" ht="6.6" customHeight="1">
      <c r="A31" s="88"/>
      <c r="B31" s="47"/>
      <c r="C31" s="87"/>
      <c r="D31" s="84"/>
      <c r="E31" s="84"/>
      <c r="F31" s="84"/>
      <c r="G31" s="84"/>
      <c r="H31" s="84"/>
      <c r="I31" s="84"/>
    </row>
    <row r="32" spans="1:10" s="27" customFormat="1" ht="29.25" customHeight="1">
      <c r="A32" s="88"/>
      <c r="B32" s="88" t="s">
        <v>2</v>
      </c>
      <c r="C32" s="601" t="s">
        <v>880</v>
      </c>
      <c r="D32" s="601"/>
      <c r="E32" s="601"/>
      <c r="F32" s="601"/>
      <c r="G32" s="601"/>
      <c r="H32" s="601"/>
      <c r="I32" s="601"/>
      <c r="J32" s="545"/>
    </row>
    <row r="33" spans="1:9" s="27" customFormat="1" ht="15" customHeight="1">
      <c r="A33" s="88"/>
      <c r="B33" s="88"/>
      <c r="C33" s="47"/>
      <c r="D33" s="84"/>
      <c r="E33" s="84"/>
      <c r="F33" s="84"/>
      <c r="G33" s="84"/>
      <c r="H33" s="84"/>
      <c r="I33" s="84"/>
    </row>
    <row r="34" spans="1:9" ht="15" customHeight="1">
      <c r="A34" s="115"/>
      <c r="B34" s="91" t="s">
        <v>3</v>
      </c>
      <c r="C34" s="601" t="s">
        <v>326</v>
      </c>
      <c r="D34" s="601"/>
      <c r="E34" s="601"/>
      <c r="F34" s="601"/>
      <c r="G34" s="601"/>
      <c r="H34" s="601"/>
      <c r="I34" s="601"/>
    </row>
    <row r="35" spans="1:9" ht="7.15" customHeight="1">
      <c r="A35" s="115"/>
      <c r="B35" s="91"/>
      <c r="C35" s="84"/>
      <c r="D35" s="116"/>
      <c r="E35" s="116"/>
      <c r="F35" s="116"/>
      <c r="G35" s="116"/>
      <c r="H35" s="116"/>
      <c r="I35" s="116"/>
    </row>
    <row r="36" spans="1:9" ht="15" customHeight="1">
      <c r="A36" s="115"/>
      <c r="B36" s="91"/>
      <c r="C36" s="699" t="s">
        <v>331</v>
      </c>
      <c r="D36" s="700"/>
      <c r="E36" s="700"/>
      <c r="F36" s="700"/>
      <c r="G36" s="700"/>
      <c r="H36" s="700"/>
      <c r="I36" s="701"/>
    </row>
    <row r="37" spans="1:9">
      <c r="A37" s="91"/>
      <c r="B37" s="91"/>
      <c r="C37" s="686" t="s">
        <v>52</v>
      </c>
      <c r="D37" s="687"/>
      <c r="E37" s="566" t="s">
        <v>327</v>
      </c>
      <c r="F37" s="566"/>
      <c r="G37" s="716" t="s">
        <v>328</v>
      </c>
      <c r="H37" s="717"/>
      <c r="I37" s="566" t="s">
        <v>329</v>
      </c>
    </row>
    <row r="38" spans="1:9" s="52" customFormat="1" ht="25.5">
      <c r="A38" s="117"/>
      <c r="B38" s="117"/>
      <c r="C38" s="688"/>
      <c r="D38" s="689"/>
      <c r="E38" s="105" t="s">
        <v>517</v>
      </c>
      <c r="F38" s="105" t="s">
        <v>518</v>
      </c>
      <c r="G38" s="718"/>
      <c r="H38" s="719"/>
      <c r="I38" s="566"/>
    </row>
    <row r="39" spans="1:9">
      <c r="A39" s="91"/>
      <c r="B39" s="91"/>
      <c r="C39" s="705" t="s">
        <v>330</v>
      </c>
      <c r="D39" s="706"/>
      <c r="E39" s="322">
        <f>F20</f>
        <v>20000</v>
      </c>
      <c r="F39" s="323">
        <v>0</v>
      </c>
      <c r="G39" s="720">
        <v>0</v>
      </c>
      <c r="H39" s="721"/>
      <c r="I39" s="322">
        <f>SUM(E39:H39)</f>
        <v>20000</v>
      </c>
    </row>
    <row r="40" spans="1:9" ht="18" customHeight="1">
      <c r="A40" s="91"/>
      <c r="B40" s="91"/>
      <c r="C40" s="84"/>
      <c r="D40" s="88"/>
      <c r="E40" s="118"/>
      <c r="F40" s="118"/>
      <c r="G40" s="118"/>
      <c r="H40" s="118"/>
      <c r="I40" s="88"/>
    </row>
    <row r="41" spans="1:9" ht="15" customHeight="1">
      <c r="A41" s="115"/>
      <c r="B41" s="91" t="s">
        <v>21</v>
      </c>
      <c r="C41" s="601" t="s">
        <v>611</v>
      </c>
      <c r="D41" s="601"/>
      <c r="E41" s="601"/>
      <c r="F41" s="601"/>
      <c r="G41" s="601"/>
      <c r="H41" s="601"/>
      <c r="I41" s="601"/>
    </row>
    <row r="42" spans="1:9" ht="7.15" customHeight="1">
      <c r="A42" s="91"/>
      <c r="B42" s="91"/>
      <c r="C42" s="91"/>
      <c r="D42" s="85"/>
      <c r="E42" s="85"/>
      <c r="F42" s="91"/>
      <c r="G42" s="91"/>
      <c r="H42" s="91"/>
      <c r="I42" s="91"/>
    </row>
    <row r="43" spans="1:9" s="27" customFormat="1">
      <c r="A43" s="88"/>
      <c r="B43" s="88"/>
      <c r="C43" s="102"/>
      <c r="D43" s="700" t="s">
        <v>363</v>
      </c>
      <c r="E43" s="700"/>
      <c r="F43" s="700"/>
      <c r="G43" s="700"/>
      <c r="H43" s="700"/>
      <c r="I43" s="701"/>
    </row>
    <row r="44" spans="1:9" s="27" customFormat="1">
      <c r="A44" s="88"/>
      <c r="B44" s="88"/>
      <c r="C44" s="102"/>
      <c r="D44" s="119"/>
      <c r="E44" s="119"/>
      <c r="F44" s="119"/>
      <c r="G44" s="119"/>
      <c r="H44" s="120" t="s">
        <v>253</v>
      </c>
      <c r="I44" s="120" t="s">
        <v>254</v>
      </c>
    </row>
    <row r="45" spans="1:9" s="27" customFormat="1" ht="15" customHeight="1">
      <c r="A45" s="88"/>
      <c r="B45" s="88"/>
      <c r="C45" s="707" t="s">
        <v>431</v>
      </c>
      <c r="D45" s="708"/>
      <c r="E45" s="708"/>
      <c r="F45" s="708"/>
      <c r="G45" s="709"/>
      <c r="H45" s="378"/>
      <c r="I45" s="532">
        <f>H45/H46</f>
        <v>0</v>
      </c>
    </row>
    <row r="46" spans="1:9" s="27" customFormat="1" ht="15" customHeight="1">
      <c r="A46" s="88"/>
      <c r="B46" s="88"/>
      <c r="C46" s="703" t="s">
        <v>519</v>
      </c>
      <c r="D46" s="704"/>
      <c r="E46" s="704"/>
      <c r="F46" s="530"/>
      <c r="G46" s="355"/>
      <c r="H46" s="531">
        <f>F14+F15+F19</f>
        <v>20000</v>
      </c>
      <c r="I46" s="121"/>
    </row>
    <row r="47" spans="1:9" ht="18" customHeight="1">
      <c r="A47" s="91"/>
      <c r="B47" s="91"/>
      <c r="C47" s="84"/>
      <c r="D47" s="88"/>
      <c r="E47" s="118"/>
      <c r="F47" s="118"/>
      <c r="G47" s="118"/>
      <c r="H47" s="118"/>
      <c r="I47" s="88"/>
    </row>
    <row r="48" spans="1:9" ht="7.15" customHeight="1">
      <c r="A48" s="91"/>
      <c r="B48" s="91"/>
      <c r="C48" s="84"/>
      <c r="D48" s="88"/>
      <c r="E48" s="88"/>
      <c r="F48" s="88"/>
      <c r="G48" s="88"/>
      <c r="H48" s="88"/>
      <c r="I48" s="88"/>
    </row>
    <row r="49" spans="1:9" ht="15" customHeight="1">
      <c r="A49" s="115"/>
      <c r="B49" s="91" t="s">
        <v>22</v>
      </c>
      <c r="C49" s="601" t="s">
        <v>612</v>
      </c>
      <c r="D49" s="601"/>
      <c r="E49" s="601"/>
      <c r="F49" s="601"/>
      <c r="G49" s="601"/>
      <c r="H49" s="601"/>
      <c r="I49" s="601"/>
    </row>
    <row r="50" spans="1:9" ht="7.15" customHeight="1">
      <c r="A50" s="91"/>
      <c r="B50" s="91"/>
      <c r="C50" s="91"/>
      <c r="D50" s="85"/>
      <c r="E50" s="85"/>
      <c r="F50" s="91"/>
      <c r="G50" s="91"/>
      <c r="H50" s="91"/>
      <c r="I50" s="91"/>
    </row>
    <row r="51" spans="1:9" s="27" customFormat="1">
      <c r="A51" s="88"/>
      <c r="B51" s="88"/>
      <c r="C51" s="102"/>
      <c r="D51" s="714" t="s">
        <v>364</v>
      </c>
      <c r="E51" s="714"/>
      <c r="F51" s="714"/>
      <c r="G51" s="714"/>
      <c r="H51" s="714"/>
      <c r="I51" s="715"/>
    </row>
    <row r="52" spans="1:9" s="27" customFormat="1">
      <c r="A52" s="88"/>
      <c r="B52" s="88"/>
      <c r="C52" s="102"/>
      <c r="D52" s="122"/>
      <c r="E52" s="122"/>
      <c r="F52" s="122"/>
      <c r="G52" s="122"/>
      <c r="H52" s="105" t="s">
        <v>253</v>
      </c>
      <c r="I52" s="105" t="s">
        <v>254</v>
      </c>
    </row>
    <row r="53" spans="1:9" s="27" customFormat="1" ht="15" customHeight="1">
      <c r="A53" s="88"/>
      <c r="B53" s="88"/>
      <c r="C53" s="722" t="s">
        <v>519</v>
      </c>
      <c r="D53" s="710"/>
      <c r="E53" s="710"/>
      <c r="F53" s="710"/>
      <c r="G53" s="711"/>
      <c r="H53" s="531">
        <f>F14+F15+F19</f>
        <v>20000</v>
      </c>
      <c r="I53" s="532">
        <f>H53/H54</f>
        <v>1</v>
      </c>
    </row>
    <row r="54" spans="1:9" s="27" customFormat="1" ht="15" customHeight="1">
      <c r="A54" s="88"/>
      <c r="B54" s="88"/>
      <c r="C54" s="705" t="s">
        <v>355</v>
      </c>
      <c r="D54" s="723"/>
      <c r="E54" s="723"/>
      <c r="F54" s="723"/>
      <c r="G54" s="706"/>
      <c r="H54" s="531">
        <f>F20</f>
        <v>20000</v>
      </c>
      <c r="I54" s="121"/>
    </row>
    <row r="55" spans="1:9" ht="18" customHeight="1">
      <c r="A55" s="91"/>
      <c r="B55" s="91"/>
      <c r="C55" s="91"/>
      <c r="D55" s="85"/>
      <c r="E55" s="85"/>
      <c r="F55" s="91"/>
      <c r="G55" s="91"/>
      <c r="H55" s="91"/>
      <c r="I55" s="91"/>
    </row>
    <row r="56" spans="1:9" ht="18" customHeight="1">
      <c r="A56" s="91"/>
      <c r="B56" s="91"/>
    </row>
    <row r="57" spans="1:9" ht="18" customHeight="1">
      <c r="A57" s="14"/>
    </row>
    <row r="58" spans="1:9" ht="18" customHeight="1">
      <c r="D58" s="30"/>
    </row>
    <row r="59" spans="1:9" ht="18" customHeight="1"/>
    <row r="60" spans="1:9" ht="18" customHeight="1">
      <c r="D60" s="578"/>
      <c r="E60" s="578"/>
      <c r="F60" s="578"/>
      <c r="G60" s="578"/>
      <c r="H60" s="578"/>
      <c r="I60" s="578"/>
    </row>
    <row r="61" spans="1:9" ht="18" customHeight="1">
      <c r="D61" s="44"/>
      <c r="E61" s="44"/>
      <c r="F61" s="44"/>
      <c r="G61" s="44"/>
      <c r="H61" s="44"/>
      <c r="I61" s="27"/>
    </row>
    <row r="62" spans="1:9" ht="18" customHeight="1">
      <c r="D62" s="44"/>
      <c r="E62" s="44"/>
      <c r="F62" s="44"/>
      <c r="G62" s="44"/>
      <c r="H62" s="44"/>
      <c r="I62" s="27"/>
    </row>
    <row r="63" spans="1:9" ht="18" customHeight="1">
      <c r="D63" s="578"/>
      <c r="E63" s="578"/>
      <c r="F63" s="578"/>
      <c r="G63" s="578"/>
      <c r="H63" s="578"/>
    </row>
  </sheetData>
  <sheetProtection algorithmName="SHA-512" hashValue="ahntC6jg5ie1pSQ0IDZ/2siiUu/0JItR6lRl6BSx7oFF9z423nYYmUq+NgUtLu9eyNbeWxi3TJQzbF3OYdRHRA==" saltValue="Y3lN0uOKjcXvojjpWqnfEQ==" spinCount="100000" sheet="1" selectLockedCells="1"/>
  <mergeCells count="33">
    <mergeCell ref="D63:H63"/>
    <mergeCell ref="D60:I60"/>
    <mergeCell ref="D14:E14"/>
    <mergeCell ref="D18:E18"/>
    <mergeCell ref="D19:E19"/>
    <mergeCell ref="D51:I51"/>
    <mergeCell ref="G37:H38"/>
    <mergeCell ref="G39:H39"/>
    <mergeCell ref="D15:E15"/>
    <mergeCell ref="C49:I49"/>
    <mergeCell ref="C53:G53"/>
    <mergeCell ref="C54:G54"/>
    <mergeCell ref="D17:E17"/>
    <mergeCell ref="J12:J19"/>
    <mergeCell ref="D43:I43"/>
    <mergeCell ref="E37:F37"/>
    <mergeCell ref="C46:E46"/>
    <mergeCell ref="C39:D39"/>
    <mergeCell ref="C41:I41"/>
    <mergeCell ref="C45:G45"/>
    <mergeCell ref="C4:H4"/>
    <mergeCell ref="C5:F5"/>
    <mergeCell ref="C6:G6"/>
    <mergeCell ref="I37:I38"/>
    <mergeCell ref="C32:I32"/>
    <mergeCell ref="C34:I34"/>
    <mergeCell ref="C37:D38"/>
    <mergeCell ref="C12:I12"/>
    <mergeCell ref="C20:E20"/>
    <mergeCell ref="C10:I10"/>
    <mergeCell ref="C30:I30"/>
    <mergeCell ref="D16:E16"/>
    <mergeCell ref="C36:I36"/>
  </mergeCells>
  <phoneticPr fontId="0" type="noConversion"/>
  <dataValidations count="3">
    <dataValidation type="list" allowBlank="1" showInputMessage="1" showErrorMessage="1" sqref="J23 I25:I27" xr:uid="{00000000-0002-0000-0900-000000000000}">
      <formula1>"Select One, Yes, No"</formula1>
    </dataValidation>
    <dataValidation type="list" showInputMessage="1" showErrorMessage="1" sqref="H6 G5" xr:uid="{00000000-0002-0000-0900-000001000000}">
      <formula1>"Select One, Yes, No, N/A"</formula1>
    </dataValidation>
    <dataValidation type="list" allowBlank="1" showInputMessage="1" showErrorMessage="1" sqref="H23:H27" xr:uid="{00000000-0002-0000-0900-000002000000}">
      <formula1>"Select One, Permanent, Subsidized Financing, Grant, Equity"</formula1>
    </dataValidation>
  </dataValidations>
  <printOptions horizontalCentered="1"/>
  <pageMargins left="0.25" right="0.25" top="0.25" bottom="0.5" header="0.3" footer="0.3"/>
  <pageSetup scale="97" firstPageNumber="18" orientation="portrait" r:id="rId1"/>
  <headerFooter>
    <oddHeader xml:space="preserve">&amp;R
</oddHeader>
    <oddFooter>&amp;L&amp;"Arial,Regular"HOME - HTF&amp;C&amp;"Arial,Regular"Page 10 of 30&amp;R&amp;"Arial,Regular"2025</oddFooter>
  </headerFooter>
  <ignoredErrors>
    <ignoredError sqref="A1 C14:C19 C23:C28 A2:A2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O148"/>
  <sheetViews>
    <sheetView showGridLines="0" showRuler="0" zoomScaleNormal="100" workbookViewId="0">
      <selection activeCell="C6" sqref="C6"/>
    </sheetView>
  </sheetViews>
  <sheetFormatPr defaultColWidth="10.7109375" defaultRowHeight="12.75"/>
  <cols>
    <col min="1" max="1" width="2.7109375" style="14" bestFit="1" customWidth="1"/>
    <col min="2" max="2" width="1.85546875" style="14" customWidth="1"/>
    <col min="3" max="3" width="15.7109375" style="89" customWidth="1"/>
    <col min="4" max="4" width="2.5703125" style="89" customWidth="1"/>
    <col min="5" max="6" width="3.28515625" style="14" customWidth="1"/>
    <col min="7" max="7" width="2.85546875" style="14" customWidth="1"/>
    <col min="8" max="8" width="4.85546875" style="51" customWidth="1"/>
    <col min="9" max="9" width="8.85546875" style="14" customWidth="1"/>
    <col min="10" max="11" width="4" style="14" customWidth="1"/>
    <col min="12" max="12" width="9" style="14" customWidth="1"/>
    <col min="13" max="13" width="11" style="14" customWidth="1"/>
    <col min="14" max="14" width="9" style="14" customWidth="1"/>
    <col min="15" max="15" width="8.7109375" style="14" customWidth="1"/>
    <col min="16" max="16" width="9.28515625" style="14" customWidth="1"/>
    <col min="17" max="17" width="8.28515625" style="14" customWidth="1"/>
    <col min="18" max="18" width="8.85546875" style="14" customWidth="1"/>
    <col min="19" max="28" width="10.7109375" style="14"/>
    <col min="29" max="41" width="10.7109375" style="84"/>
    <col min="42" max="16384" width="10.7109375" style="14"/>
  </cols>
  <sheetData>
    <row r="1" spans="1:41" s="30" customFormat="1" ht="15" customHeight="1">
      <c r="A1" s="237" t="s">
        <v>660</v>
      </c>
      <c r="B1" s="88" t="s">
        <v>49</v>
      </c>
      <c r="C1" s="38"/>
      <c r="D1" s="38"/>
      <c r="E1" s="47"/>
      <c r="F1" s="47"/>
      <c r="G1" s="47"/>
      <c r="H1" s="48"/>
      <c r="I1" s="47"/>
      <c r="J1" s="47"/>
      <c r="K1" s="47"/>
      <c r="L1" s="47"/>
      <c r="M1" s="47"/>
      <c r="N1" s="91"/>
      <c r="O1" s="91"/>
      <c r="P1" s="91"/>
      <c r="Q1" s="91"/>
      <c r="R1" s="91"/>
      <c r="AC1" s="91"/>
      <c r="AD1" s="91"/>
      <c r="AE1" s="91"/>
      <c r="AF1" s="91"/>
      <c r="AG1" s="91"/>
      <c r="AH1" s="91"/>
      <c r="AI1" s="91"/>
      <c r="AJ1" s="91"/>
      <c r="AK1" s="91"/>
      <c r="AL1" s="91"/>
      <c r="AM1" s="91"/>
      <c r="AN1" s="91"/>
      <c r="AO1" s="91"/>
    </row>
    <row r="2" spans="1:41" s="30" customFormat="1" ht="9" customHeight="1">
      <c r="A2" s="92"/>
      <c r="B2" s="88"/>
      <c r="C2" s="38"/>
      <c r="D2" s="38"/>
      <c r="E2" s="47"/>
      <c r="F2" s="47"/>
      <c r="G2" s="47"/>
      <c r="H2" s="48"/>
      <c r="I2" s="47"/>
      <c r="J2" s="47"/>
      <c r="K2" s="47"/>
      <c r="L2" s="47"/>
      <c r="M2" s="47"/>
      <c r="N2" s="91"/>
      <c r="O2" s="91"/>
      <c r="P2" s="91"/>
      <c r="Q2" s="91"/>
      <c r="R2" s="91"/>
      <c r="AC2" s="91"/>
      <c r="AD2" s="91"/>
      <c r="AE2" s="91"/>
      <c r="AF2" s="91"/>
      <c r="AG2" s="91"/>
      <c r="AH2" s="91"/>
      <c r="AI2" s="91"/>
      <c r="AJ2" s="91"/>
      <c r="AK2" s="91"/>
      <c r="AL2" s="91"/>
      <c r="AM2" s="91"/>
      <c r="AN2" s="91"/>
      <c r="AO2" s="91"/>
    </row>
    <row r="3" spans="1:41" s="30" customFormat="1">
      <c r="A3" s="84"/>
      <c r="B3" s="572" t="s">
        <v>23</v>
      </c>
      <c r="C3" s="572"/>
      <c r="D3" s="572"/>
      <c r="E3" s="572"/>
      <c r="F3" s="572"/>
      <c r="G3" s="572"/>
      <c r="H3" s="572"/>
      <c r="I3" s="572"/>
      <c r="J3" s="572"/>
      <c r="K3" s="572"/>
      <c r="L3" s="91"/>
      <c r="M3" s="91"/>
      <c r="N3" s="91"/>
      <c r="O3" s="91"/>
      <c r="P3" s="91"/>
      <c r="Q3" s="91"/>
      <c r="R3" s="91"/>
      <c r="AC3" s="91"/>
      <c r="AD3" s="91"/>
      <c r="AE3" s="91"/>
      <c r="AF3" s="91"/>
      <c r="AG3" s="91"/>
      <c r="AH3" s="91"/>
      <c r="AI3" s="91"/>
      <c r="AJ3" s="91"/>
      <c r="AK3" s="91"/>
      <c r="AL3" s="91"/>
      <c r="AM3" s="91"/>
      <c r="AN3" s="91"/>
      <c r="AO3" s="91"/>
    </row>
    <row r="4" spans="1:41" s="30" customFormat="1">
      <c r="A4" s="84"/>
      <c r="B4" s="88"/>
      <c r="C4" s="47" t="s">
        <v>754</v>
      </c>
      <c r="D4" s="88"/>
      <c r="E4" s="88"/>
      <c r="F4" s="88"/>
      <c r="G4" s="88"/>
      <c r="H4" s="88"/>
      <c r="I4" s="88"/>
      <c r="J4" s="88"/>
      <c r="K4" s="740"/>
      <c r="L4" s="740"/>
      <c r="M4" s="740"/>
      <c r="N4" s="740"/>
      <c r="O4" s="740"/>
      <c r="P4" s="740"/>
      <c r="Q4" s="740"/>
      <c r="R4" s="740"/>
      <c r="AC4" s="91"/>
      <c r="AD4" s="91"/>
      <c r="AE4" s="91"/>
      <c r="AF4" s="91"/>
      <c r="AG4" s="91"/>
      <c r="AH4" s="91"/>
      <c r="AI4" s="91"/>
      <c r="AJ4" s="91"/>
      <c r="AK4" s="91"/>
      <c r="AL4" s="91"/>
      <c r="AM4" s="91"/>
      <c r="AN4" s="91"/>
      <c r="AO4" s="91"/>
    </row>
    <row r="5" spans="1:41" s="30" customFormat="1" ht="24.75" customHeight="1">
      <c r="A5" s="84"/>
      <c r="B5" s="88"/>
      <c r="C5" s="745" t="s">
        <v>756</v>
      </c>
      <c r="D5" s="746"/>
      <c r="E5" s="746"/>
      <c r="F5" s="746"/>
      <c r="G5" s="746"/>
      <c r="H5" s="746"/>
      <c r="I5" s="746"/>
      <c r="J5" s="746"/>
      <c r="K5" s="747"/>
      <c r="L5" s="317"/>
      <c r="M5" s="48"/>
      <c r="N5" s="741" t="s">
        <v>766</v>
      </c>
      <c r="O5" s="741"/>
      <c r="P5" s="741"/>
      <c r="Q5" s="741"/>
      <c r="R5" s="741"/>
      <c r="AC5" s="91"/>
      <c r="AD5" s="91"/>
      <c r="AE5" s="91"/>
      <c r="AF5" s="91"/>
      <c r="AG5" s="91"/>
      <c r="AH5" s="91"/>
      <c r="AI5" s="91"/>
      <c r="AJ5" s="91"/>
      <c r="AK5" s="91"/>
      <c r="AL5" s="91"/>
      <c r="AM5" s="91"/>
      <c r="AN5" s="91"/>
      <c r="AO5" s="91"/>
    </row>
    <row r="6" spans="1:41" s="30" customFormat="1" ht="16.5" customHeight="1">
      <c r="A6" s="84"/>
      <c r="B6" s="91"/>
      <c r="C6" s="541"/>
      <c r="D6" s="84" t="s">
        <v>767</v>
      </c>
      <c r="E6" s="91"/>
      <c r="F6" s="84"/>
      <c r="G6" s="84"/>
      <c r="H6" s="84"/>
      <c r="I6" s="84"/>
      <c r="J6" s="84"/>
      <c r="K6" s="84"/>
      <c r="L6" s="84"/>
      <c r="M6" s="91"/>
      <c r="N6" s="742"/>
      <c r="O6" s="743"/>
      <c r="P6" s="84" t="s">
        <v>546</v>
      </c>
      <c r="Q6" s="84"/>
      <c r="R6" s="84"/>
      <c r="AC6" s="91"/>
      <c r="AD6" s="91"/>
      <c r="AE6" s="91"/>
      <c r="AF6" s="91"/>
      <c r="AG6" s="91"/>
      <c r="AH6" s="91"/>
      <c r="AI6" s="91"/>
      <c r="AJ6" s="91"/>
      <c r="AK6" s="91"/>
      <c r="AL6" s="91"/>
      <c r="AM6" s="91"/>
      <c r="AN6" s="91"/>
      <c r="AO6" s="91"/>
    </row>
    <row r="7" spans="1:41" s="30" customFormat="1" ht="15" customHeight="1">
      <c r="A7" s="84"/>
      <c r="B7" s="95"/>
      <c r="C7" s="266"/>
      <c r="D7" s="84" t="s">
        <v>768</v>
      </c>
      <c r="E7" s="84"/>
      <c r="F7" s="84"/>
      <c r="G7" s="84"/>
      <c r="H7" s="84"/>
      <c r="I7" s="47"/>
      <c r="J7" s="47"/>
      <c r="K7" s="84"/>
      <c r="L7" s="91"/>
      <c r="M7" s="91"/>
      <c r="N7" s="743"/>
      <c r="O7" s="743"/>
      <c r="P7" s="84" t="s">
        <v>770</v>
      </c>
      <c r="Q7" s="84"/>
      <c r="R7" s="91"/>
      <c r="AC7" s="91"/>
      <c r="AD7" s="91"/>
      <c r="AE7" s="91"/>
      <c r="AF7" s="91"/>
      <c r="AG7" s="91"/>
      <c r="AH7" s="91"/>
      <c r="AI7" s="91"/>
      <c r="AJ7" s="91"/>
      <c r="AK7" s="91"/>
      <c r="AL7" s="91"/>
      <c r="AM7" s="91"/>
      <c r="AN7" s="91"/>
      <c r="AO7" s="91"/>
    </row>
    <row r="8" spans="1:41" s="30" customFormat="1" ht="15.75" customHeight="1">
      <c r="A8" s="84"/>
      <c r="B8" s="84"/>
      <c r="C8" s="379"/>
      <c r="D8" s="647" t="s">
        <v>769</v>
      </c>
      <c r="E8" s="647"/>
      <c r="F8" s="647"/>
      <c r="G8" s="647"/>
      <c r="H8" s="647"/>
      <c r="I8" s="647"/>
      <c r="J8" s="84"/>
      <c r="K8" s="84"/>
      <c r="L8" s="84"/>
      <c r="M8" s="91"/>
      <c r="N8" s="743"/>
      <c r="O8" s="743"/>
      <c r="P8" s="84" t="s">
        <v>771</v>
      </c>
      <c r="Q8" s="84"/>
      <c r="R8" s="84"/>
      <c r="AC8" s="91"/>
      <c r="AD8" s="91"/>
      <c r="AE8" s="91"/>
      <c r="AF8" s="91"/>
      <c r="AG8" s="91"/>
      <c r="AH8" s="91"/>
      <c r="AI8" s="91"/>
      <c r="AJ8" s="91"/>
      <c r="AK8" s="91"/>
      <c r="AL8" s="91"/>
      <c r="AM8" s="91"/>
      <c r="AN8" s="91"/>
      <c r="AO8" s="91"/>
    </row>
    <row r="9" spans="1:41" s="30" customFormat="1" ht="8.25" customHeight="1">
      <c r="A9" s="84"/>
      <c r="B9" s="95"/>
      <c r="C9" s="98"/>
      <c r="D9" s="99"/>
      <c r="E9" s="96"/>
      <c r="F9" s="96"/>
      <c r="G9" s="96"/>
      <c r="H9" s="97"/>
      <c r="I9" s="96"/>
      <c r="J9" s="96"/>
      <c r="K9" s="84"/>
      <c r="L9" s="84"/>
      <c r="M9" s="84"/>
      <c r="N9" s="91"/>
      <c r="O9" s="91"/>
      <c r="P9" s="91"/>
      <c r="Q9" s="91"/>
      <c r="R9" s="91"/>
      <c r="AC9" s="91"/>
      <c r="AD9" s="91"/>
      <c r="AE9" s="91"/>
      <c r="AF9" s="91"/>
      <c r="AG9" s="91"/>
      <c r="AH9" s="91"/>
      <c r="AI9" s="91"/>
      <c r="AJ9" s="91"/>
      <c r="AK9" s="91"/>
      <c r="AL9" s="91"/>
      <c r="AM9" s="91"/>
      <c r="AN9" s="91"/>
      <c r="AO9" s="91"/>
    </row>
    <row r="10" spans="1:41" s="30" customFormat="1" ht="18" customHeight="1">
      <c r="A10" s="91"/>
      <c r="B10" s="88"/>
      <c r="C10" s="732" t="s">
        <v>102</v>
      </c>
      <c r="D10" s="732"/>
      <c r="E10" s="732"/>
      <c r="F10" s="732"/>
      <c r="G10" s="732"/>
      <c r="H10" s="732"/>
      <c r="I10" s="731" t="s">
        <v>103</v>
      </c>
      <c r="J10" s="731"/>
      <c r="K10" s="566" t="s">
        <v>104</v>
      </c>
      <c r="L10" s="566"/>
      <c r="M10" s="748" t="s">
        <v>716</v>
      </c>
      <c r="N10" s="744" t="s">
        <v>794</v>
      </c>
      <c r="O10" s="744"/>
      <c r="P10" s="744"/>
      <c r="Q10" s="744"/>
      <c r="R10" s="744"/>
      <c r="S10" s="628"/>
      <c r="T10" s="628"/>
      <c r="U10" s="729"/>
      <c r="V10" s="729"/>
      <c r="W10" s="729"/>
      <c r="X10" s="729"/>
      <c r="Y10" s="729"/>
      <c r="AC10" s="91"/>
      <c r="AD10" s="91"/>
      <c r="AE10" s="91"/>
      <c r="AF10" s="91"/>
      <c r="AG10" s="91"/>
      <c r="AH10" s="91"/>
      <c r="AI10" s="91"/>
      <c r="AJ10" s="91"/>
      <c r="AK10" s="91"/>
      <c r="AL10" s="91"/>
      <c r="AM10" s="91"/>
      <c r="AN10" s="91"/>
      <c r="AO10" s="91"/>
    </row>
    <row r="11" spans="1:41" s="30" customFormat="1" ht="21" customHeight="1">
      <c r="A11" s="91"/>
      <c r="B11" s="88"/>
      <c r="C11" s="732"/>
      <c r="D11" s="732"/>
      <c r="E11" s="732"/>
      <c r="F11" s="732"/>
      <c r="G11" s="732"/>
      <c r="H11" s="732"/>
      <c r="I11" s="731"/>
      <c r="J11" s="731"/>
      <c r="K11" s="566"/>
      <c r="L11" s="566"/>
      <c r="M11" s="748"/>
      <c r="N11" s="275" t="s">
        <v>24</v>
      </c>
      <c r="O11" s="275" t="s">
        <v>32</v>
      </c>
      <c r="P11" s="275" t="s">
        <v>25</v>
      </c>
      <c r="Q11" s="275" t="s">
        <v>26</v>
      </c>
      <c r="R11" s="275" t="s">
        <v>27</v>
      </c>
      <c r="S11" s="628"/>
      <c r="T11" s="628"/>
      <c r="U11" s="729"/>
      <c r="V11" s="729"/>
      <c r="W11" s="729"/>
      <c r="X11" s="729"/>
      <c r="Y11" s="729"/>
      <c r="AC11" s="91"/>
      <c r="AD11" s="91"/>
      <c r="AE11" s="91"/>
      <c r="AF11" s="91"/>
      <c r="AG11" s="91"/>
      <c r="AH11" s="91"/>
      <c r="AI11" s="91"/>
      <c r="AJ11" s="91"/>
      <c r="AK11" s="91"/>
      <c r="AL11" s="91"/>
      <c r="AM11" s="91"/>
      <c r="AN11" s="91"/>
      <c r="AO11" s="91"/>
    </row>
    <row r="12" spans="1:41" s="30" customFormat="1" ht="24" customHeight="1">
      <c r="A12" s="91"/>
      <c r="B12" s="88"/>
      <c r="C12" s="730" t="s">
        <v>28</v>
      </c>
      <c r="D12" s="730"/>
      <c r="E12" s="730"/>
      <c r="F12" s="730"/>
      <c r="G12" s="730"/>
      <c r="H12" s="730"/>
      <c r="I12" s="562" t="s">
        <v>404</v>
      </c>
      <c r="J12" s="562"/>
      <c r="K12" s="562" t="s">
        <v>404</v>
      </c>
      <c r="L12" s="562"/>
      <c r="M12" s="380"/>
      <c r="N12" s="381"/>
      <c r="O12" s="381"/>
      <c r="P12" s="382"/>
      <c r="Q12" s="381"/>
      <c r="R12" s="381"/>
      <c r="S12" s="628"/>
      <c r="T12" s="628"/>
      <c r="U12" s="729"/>
      <c r="V12" s="729"/>
      <c r="W12" s="729"/>
      <c r="X12" s="729"/>
      <c r="Y12" s="729"/>
      <c r="AC12" s="91"/>
      <c r="AD12" s="91"/>
      <c r="AE12" s="91"/>
      <c r="AF12" s="91"/>
      <c r="AG12" s="91"/>
      <c r="AH12" s="91"/>
      <c r="AI12" s="91"/>
      <c r="AJ12" s="91"/>
      <c r="AK12" s="91"/>
      <c r="AL12" s="91"/>
      <c r="AM12" s="91"/>
      <c r="AN12" s="91"/>
      <c r="AO12" s="91"/>
    </row>
    <row r="13" spans="1:41" s="30" customFormat="1" ht="24" customHeight="1">
      <c r="A13" s="91"/>
      <c r="B13" s="88"/>
      <c r="C13" s="730" t="s">
        <v>29</v>
      </c>
      <c r="D13" s="730"/>
      <c r="E13" s="730"/>
      <c r="F13" s="730"/>
      <c r="G13" s="730"/>
      <c r="H13" s="730"/>
      <c r="I13" s="562" t="s">
        <v>404</v>
      </c>
      <c r="J13" s="562"/>
      <c r="K13" s="562" t="s">
        <v>404</v>
      </c>
      <c r="L13" s="562"/>
      <c r="M13" s="380"/>
      <c r="N13" s="381"/>
      <c r="O13" s="381"/>
      <c r="P13" s="382"/>
      <c r="Q13" s="381"/>
      <c r="R13" s="381"/>
      <c r="AC13" s="91"/>
      <c r="AD13" s="91"/>
      <c r="AE13" s="91"/>
      <c r="AF13" s="91"/>
      <c r="AG13" s="91"/>
      <c r="AH13" s="91"/>
      <c r="AI13" s="91"/>
      <c r="AJ13" s="91"/>
      <c r="AK13" s="91"/>
      <c r="AL13" s="91"/>
      <c r="AM13" s="91"/>
      <c r="AN13" s="91"/>
      <c r="AO13" s="91"/>
    </row>
    <row r="14" spans="1:41" s="30" customFormat="1" ht="24" customHeight="1">
      <c r="A14" s="91"/>
      <c r="B14" s="88"/>
      <c r="C14" s="730" t="s">
        <v>641</v>
      </c>
      <c r="D14" s="730"/>
      <c r="E14" s="730"/>
      <c r="F14" s="730"/>
      <c r="G14" s="730"/>
      <c r="H14" s="730"/>
      <c r="I14" s="562" t="s">
        <v>404</v>
      </c>
      <c r="J14" s="562"/>
      <c r="K14" s="562" t="s">
        <v>404</v>
      </c>
      <c r="L14" s="562"/>
      <c r="M14" s="380"/>
      <c r="N14" s="381"/>
      <c r="O14" s="381"/>
      <c r="P14" s="382"/>
      <c r="Q14" s="381"/>
      <c r="R14" s="381"/>
      <c r="AC14" s="91"/>
      <c r="AD14" s="91"/>
      <c r="AE14" s="91"/>
      <c r="AF14" s="91"/>
      <c r="AG14" s="91"/>
      <c r="AH14" s="91"/>
      <c r="AI14" s="91"/>
      <c r="AJ14" s="91"/>
      <c r="AK14" s="91"/>
      <c r="AL14" s="91"/>
      <c r="AM14" s="91"/>
      <c r="AN14" s="91"/>
      <c r="AO14" s="91"/>
    </row>
    <row r="15" spans="1:41" s="30" customFormat="1" ht="24" customHeight="1">
      <c r="A15" s="91"/>
      <c r="B15" s="88"/>
      <c r="C15" s="730" t="s">
        <v>282</v>
      </c>
      <c r="D15" s="730"/>
      <c r="E15" s="730"/>
      <c r="F15" s="730"/>
      <c r="G15" s="730"/>
      <c r="H15" s="730"/>
      <c r="I15" s="562" t="s">
        <v>404</v>
      </c>
      <c r="J15" s="562"/>
      <c r="K15" s="562" t="s">
        <v>404</v>
      </c>
      <c r="L15" s="562"/>
      <c r="M15" s="380"/>
      <c r="N15" s="381"/>
      <c r="O15" s="381"/>
      <c r="P15" s="382"/>
      <c r="Q15" s="381"/>
      <c r="R15" s="381"/>
      <c r="AC15" s="91"/>
      <c r="AD15" s="91"/>
      <c r="AE15" s="91"/>
      <c r="AF15" s="91"/>
      <c r="AG15" s="91"/>
      <c r="AH15" s="91"/>
      <c r="AI15" s="91"/>
      <c r="AJ15" s="91"/>
      <c r="AK15" s="91"/>
      <c r="AL15" s="91"/>
      <c r="AM15" s="91"/>
      <c r="AN15" s="91"/>
      <c r="AO15" s="91"/>
    </row>
    <row r="16" spans="1:41" s="30" customFormat="1" ht="24" customHeight="1">
      <c r="A16" s="91"/>
      <c r="B16" s="88"/>
      <c r="C16" s="730" t="s">
        <v>642</v>
      </c>
      <c r="D16" s="730"/>
      <c r="E16" s="730"/>
      <c r="F16" s="730"/>
      <c r="G16" s="730"/>
      <c r="H16" s="730"/>
      <c r="I16" s="562" t="s">
        <v>404</v>
      </c>
      <c r="J16" s="562"/>
      <c r="K16" s="562" t="s">
        <v>404</v>
      </c>
      <c r="L16" s="562"/>
      <c r="M16" s="380"/>
      <c r="N16" s="381"/>
      <c r="O16" s="381"/>
      <c r="P16" s="382"/>
      <c r="Q16" s="381"/>
      <c r="R16" s="381"/>
      <c r="AC16" s="91"/>
      <c r="AD16" s="91"/>
      <c r="AE16" s="91"/>
      <c r="AF16" s="91"/>
      <c r="AG16" s="91"/>
      <c r="AH16" s="91"/>
      <c r="AI16" s="91"/>
      <c r="AJ16" s="91"/>
      <c r="AK16" s="91"/>
      <c r="AL16" s="91"/>
      <c r="AM16" s="91"/>
      <c r="AN16" s="91"/>
      <c r="AO16" s="91"/>
    </row>
    <row r="17" spans="1:41" s="30" customFormat="1" ht="24" customHeight="1">
      <c r="A17" s="91"/>
      <c r="B17" s="88"/>
      <c r="C17" s="737" t="s">
        <v>30</v>
      </c>
      <c r="D17" s="738"/>
      <c r="E17" s="738"/>
      <c r="F17" s="738"/>
      <c r="G17" s="738"/>
      <c r="H17" s="739"/>
      <c r="I17" s="562" t="s">
        <v>404</v>
      </c>
      <c r="J17" s="562"/>
      <c r="K17" s="562" t="s">
        <v>404</v>
      </c>
      <c r="L17" s="562"/>
      <c r="M17" s="380"/>
      <c r="N17" s="381"/>
      <c r="O17" s="381"/>
      <c r="P17" s="382"/>
      <c r="Q17" s="381"/>
      <c r="R17" s="381"/>
      <c r="AC17" s="91"/>
      <c r="AD17" s="91"/>
      <c r="AE17" s="91"/>
      <c r="AF17" s="91"/>
      <c r="AG17" s="91"/>
      <c r="AH17" s="91"/>
      <c r="AI17" s="91"/>
      <c r="AJ17" s="91"/>
      <c r="AK17" s="91"/>
      <c r="AL17" s="91"/>
      <c r="AM17" s="91"/>
      <c r="AN17" s="91"/>
      <c r="AO17" s="91"/>
    </row>
    <row r="18" spans="1:41" s="30" customFormat="1" ht="24" customHeight="1">
      <c r="A18" s="91"/>
      <c r="B18" s="88"/>
      <c r="C18" s="730" t="s">
        <v>31</v>
      </c>
      <c r="D18" s="730"/>
      <c r="E18" s="730"/>
      <c r="F18" s="730"/>
      <c r="G18" s="730"/>
      <c r="H18" s="730"/>
      <c r="I18" s="562" t="s">
        <v>404</v>
      </c>
      <c r="J18" s="562"/>
      <c r="K18" s="562" t="s">
        <v>404</v>
      </c>
      <c r="L18" s="562"/>
      <c r="M18" s="380"/>
      <c r="N18" s="381"/>
      <c r="O18" s="381"/>
      <c r="P18" s="382"/>
      <c r="Q18" s="381"/>
      <c r="R18" s="381"/>
      <c r="AC18" s="91"/>
      <c r="AD18" s="91"/>
      <c r="AE18" s="91"/>
      <c r="AF18" s="91"/>
      <c r="AG18" s="91"/>
      <c r="AH18" s="91"/>
      <c r="AI18" s="91"/>
      <c r="AJ18" s="91"/>
      <c r="AK18" s="91"/>
      <c r="AL18" s="91"/>
      <c r="AM18" s="91"/>
      <c r="AN18" s="91"/>
      <c r="AO18" s="91"/>
    </row>
    <row r="19" spans="1:41" s="30" customFormat="1" ht="24" customHeight="1">
      <c r="A19" s="91"/>
      <c r="B19" s="88"/>
      <c r="C19" s="730" t="s">
        <v>795</v>
      </c>
      <c r="D19" s="730"/>
      <c r="E19" s="730"/>
      <c r="F19" s="730"/>
      <c r="G19" s="730"/>
      <c r="H19" s="730"/>
      <c r="I19" s="562" t="s">
        <v>404</v>
      </c>
      <c r="J19" s="562"/>
      <c r="K19" s="562" t="s">
        <v>404</v>
      </c>
      <c r="L19" s="562"/>
      <c r="M19" s="380"/>
      <c r="N19" s="381"/>
      <c r="O19" s="381"/>
      <c r="P19" s="382"/>
      <c r="Q19" s="381"/>
      <c r="R19" s="381"/>
      <c r="AC19" s="91"/>
      <c r="AD19" s="91"/>
      <c r="AE19" s="91"/>
      <c r="AF19" s="91"/>
      <c r="AG19" s="91"/>
      <c r="AH19" s="91"/>
      <c r="AI19" s="91"/>
      <c r="AJ19" s="91"/>
      <c r="AK19" s="91"/>
      <c r="AL19" s="91"/>
      <c r="AM19" s="91"/>
      <c r="AN19" s="91"/>
      <c r="AO19" s="91"/>
    </row>
    <row r="20" spans="1:41" s="30" customFormat="1" ht="24" customHeight="1">
      <c r="A20" s="91"/>
      <c r="B20" s="88"/>
      <c r="C20" s="730" t="s">
        <v>762</v>
      </c>
      <c r="D20" s="730"/>
      <c r="E20" s="730"/>
      <c r="F20" s="730"/>
      <c r="G20" s="730"/>
      <c r="H20" s="730"/>
      <c r="I20" s="562" t="s">
        <v>404</v>
      </c>
      <c r="J20" s="562"/>
      <c r="K20" s="562" t="s">
        <v>404</v>
      </c>
      <c r="L20" s="562"/>
      <c r="M20" s="380"/>
      <c r="N20" s="381"/>
      <c r="O20" s="381"/>
      <c r="P20" s="382"/>
      <c r="Q20" s="381"/>
      <c r="R20" s="381"/>
      <c r="AC20" s="91"/>
      <c r="AD20" s="91"/>
      <c r="AE20" s="91"/>
      <c r="AF20" s="91"/>
      <c r="AG20" s="91"/>
      <c r="AH20" s="91"/>
      <c r="AI20" s="91"/>
      <c r="AJ20" s="91"/>
      <c r="AK20" s="91"/>
      <c r="AL20" s="91"/>
      <c r="AM20" s="91"/>
      <c r="AN20" s="91"/>
      <c r="AO20" s="91"/>
    </row>
    <row r="21" spans="1:41" s="30" customFormat="1" ht="24" customHeight="1">
      <c r="A21" s="91"/>
      <c r="B21" s="88"/>
      <c r="C21" s="737" t="s">
        <v>763</v>
      </c>
      <c r="D21" s="738"/>
      <c r="E21" s="738"/>
      <c r="F21" s="738"/>
      <c r="G21" s="738"/>
      <c r="H21" s="739"/>
      <c r="I21" s="562" t="s">
        <v>404</v>
      </c>
      <c r="J21" s="562"/>
      <c r="K21" s="562" t="s">
        <v>404</v>
      </c>
      <c r="L21" s="562"/>
      <c r="M21" s="380"/>
      <c r="N21" s="381"/>
      <c r="O21" s="381"/>
      <c r="P21" s="383"/>
      <c r="Q21" s="381"/>
      <c r="R21" s="381"/>
      <c r="AC21" s="91"/>
      <c r="AD21" s="91"/>
      <c r="AE21" s="91"/>
      <c r="AF21" s="91"/>
      <c r="AG21" s="91"/>
      <c r="AH21" s="91"/>
      <c r="AI21" s="91"/>
      <c r="AJ21" s="91"/>
      <c r="AK21" s="91"/>
      <c r="AL21" s="91"/>
      <c r="AM21" s="91"/>
      <c r="AN21" s="91"/>
      <c r="AO21" s="91"/>
    </row>
    <row r="22" spans="1:41" s="30" customFormat="1" ht="24" customHeight="1">
      <c r="A22" s="91"/>
      <c r="B22" s="88"/>
      <c r="C22" s="599" t="s">
        <v>793</v>
      </c>
      <c r="D22" s="599"/>
      <c r="E22" s="599"/>
      <c r="F22" s="599"/>
      <c r="G22" s="599"/>
      <c r="H22" s="599"/>
      <c r="I22" s="599"/>
      <c r="J22" s="599"/>
      <c r="K22" s="599"/>
      <c r="L22" s="599"/>
      <c r="M22" s="599"/>
      <c r="N22" s="384">
        <f>SUM(N12:N21)</f>
        <v>0</v>
      </c>
      <c r="O22" s="384">
        <f>SUM(O12:O21)</f>
        <v>0</v>
      </c>
      <c r="P22" s="385">
        <f>SUM(P12:P21)</f>
        <v>0</v>
      </c>
      <c r="Q22" s="385">
        <f>SUM(Q12:Q21)</f>
        <v>0</v>
      </c>
      <c r="R22" s="385">
        <f>SUM(R12:R21)</f>
        <v>0</v>
      </c>
      <c r="AC22" s="91"/>
      <c r="AD22" s="91"/>
      <c r="AE22" s="91"/>
      <c r="AF22" s="91"/>
      <c r="AG22" s="91"/>
      <c r="AH22" s="91"/>
      <c r="AI22" s="91"/>
      <c r="AJ22" s="91"/>
      <c r="AK22" s="91"/>
      <c r="AL22" s="91"/>
      <c r="AM22" s="91"/>
      <c r="AN22" s="91"/>
      <c r="AO22" s="91"/>
    </row>
    <row r="23" spans="1:41" s="30" customFormat="1" ht="8.4499999999999993" customHeight="1">
      <c r="A23" s="91"/>
      <c r="B23" s="91"/>
      <c r="C23" s="85"/>
      <c r="D23" s="91"/>
      <c r="E23" s="91"/>
      <c r="F23" s="91"/>
      <c r="G23" s="91"/>
      <c r="H23" s="91"/>
      <c r="I23" s="91"/>
      <c r="J23" s="91"/>
      <c r="K23" s="91"/>
      <c r="L23" s="91"/>
      <c r="M23" s="91"/>
      <c r="N23" s="91"/>
      <c r="O23" s="91"/>
      <c r="P23" s="91"/>
      <c r="Q23" s="91"/>
      <c r="R23" s="91"/>
      <c r="AC23" s="91"/>
      <c r="AD23" s="91"/>
      <c r="AE23" s="91"/>
      <c r="AF23" s="91"/>
      <c r="AG23" s="91"/>
      <c r="AH23" s="91"/>
      <c r="AI23" s="91"/>
      <c r="AJ23" s="91"/>
      <c r="AK23" s="91"/>
      <c r="AL23" s="91"/>
      <c r="AM23" s="91"/>
      <c r="AN23" s="91"/>
      <c r="AO23" s="91"/>
    </row>
    <row r="24" spans="1:41" s="30" customFormat="1" ht="18" customHeight="1">
      <c r="A24" s="91"/>
      <c r="B24" s="91"/>
      <c r="C24" s="91" t="s">
        <v>803</v>
      </c>
      <c r="D24" s="91"/>
      <c r="E24" s="91"/>
      <c r="F24" s="91"/>
      <c r="G24" s="91"/>
      <c r="H24" s="91"/>
      <c r="I24" s="91"/>
      <c r="J24" s="91"/>
      <c r="K24" s="91"/>
      <c r="L24" s="316" t="s">
        <v>404</v>
      </c>
      <c r="O24" s="91"/>
      <c r="P24" s="91"/>
      <c r="Q24" s="91"/>
      <c r="R24" s="91"/>
      <c r="T24" s="586"/>
      <c r="U24" s="586"/>
      <c r="V24" s="586"/>
      <c r="W24" s="586"/>
      <c r="AC24" s="91"/>
      <c r="AD24" s="91"/>
      <c r="AE24" s="91"/>
      <c r="AF24" s="91"/>
      <c r="AG24" s="91"/>
      <c r="AH24" s="91"/>
      <c r="AI24" s="91"/>
      <c r="AJ24" s="91"/>
      <c r="AK24" s="91"/>
      <c r="AL24" s="91"/>
      <c r="AM24" s="91"/>
      <c r="AN24" s="91"/>
      <c r="AO24" s="91"/>
    </row>
    <row r="25" spans="1:41" ht="18.75" customHeight="1">
      <c r="A25" s="237" t="s">
        <v>610</v>
      </c>
      <c r="B25" s="572" t="s">
        <v>520</v>
      </c>
      <c r="C25" s="572"/>
      <c r="D25" s="572"/>
      <c r="E25" s="572"/>
      <c r="F25" s="572"/>
      <c r="G25" s="572"/>
      <c r="H25" s="572"/>
      <c r="I25" s="572"/>
      <c r="J25" s="572"/>
      <c r="K25" s="572"/>
      <c r="L25" s="572"/>
      <c r="M25" s="572"/>
      <c r="N25" s="572"/>
      <c r="O25" s="572"/>
      <c r="P25" s="572"/>
      <c r="Q25" s="572"/>
      <c r="R25" s="572"/>
    </row>
    <row r="26" spans="1:41" ht="67.5" customHeight="1">
      <c r="A26" s="91"/>
      <c r="B26" s="78"/>
      <c r="C26" s="736" t="s">
        <v>740</v>
      </c>
      <c r="D26" s="736"/>
      <c r="E26" s="736"/>
      <c r="F26" s="736"/>
      <c r="G26" s="736"/>
      <c r="H26" s="736"/>
      <c r="I26" s="736"/>
      <c r="J26" s="736"/>
      <c r="K26" s="736"/>
      <c r="L26" s="736"/>
      <c r="M26" s="736"/>
      <c r="N26" s="736"/>
      <c r="O26" s="736"/>
      <c r="P26" s="736"/>
      <c r="Q26" s="736"/>
      <c r="R26" s="736"/>
    </row>
    <row r="27" spans="1:41" ht="57" customHeight="1">
      <c r="A27" s="88"/>
      <c r="B27" s="88"/>
      <c r="C27" s="735" t="s">
        <v>255</v>
      </c>
      <c r="D27" s="735"/>
      <c r="E27" s="735" t="s">
        <v>383</v>
      </c>
      <c r="F27" s="735"/>
      <c r="G27" s="735"/>
      <c r="H27" s="287" t="s">
        <v>385</v>
      </c>
      <c r="I27" s="287" t="s">
        <v>891</v>
      </c>
      <c r="J27" s="567" t="s">
        <v>381</v>
      </c>
      <c r="K27" s="567"/>
      <c r="L27" s="287" t="s">
        <v>382</v>
      </c>
      <c r="M27" s="287" t="s">
        <v>553</v>
      </c>
      <c r="N27" s="287" t="s">
        <v>121</v>
      </c>
      <c r="O27" s="287" t="s">
        <v>106</v>
      </c>
      <c r="P27" s="287" t="s">
        <v>107</v>
      </c>
      <c r="Q27" s="287" t="s">
        <v>384</v>
      </c>
      <c r="R27" s="287" t="s">
        <v>521</v>
      </c>
      <c r="T27" s="727"/>
      <c r="U27" s="728"/>
      <c r="V27" s="728"/>
      <c r="W27" s="728"/>
      <c r="X27" s="728"/>
      <c r="Y27" s="728"/>
      <c r="Z27" s="728"/>
      <c r="AA27" s="728"/>
      <c r="AB27" s="728"/>
      <c r="AC27" s="728"/>
      <c r="AD27" s="728"/>
      <c r="AE27" s="728"/>
    </row>
    <row r="28" spans="1:41" ht="24" customHeight="1">
      <c r="A28" s="88"/>
      <c r="B28" s="88"/>
      <c r="C28" s="565" t="s">
        <v>404</v>
      </c>
      <c r="D28" s="565"/>
      <c r="E28" s="565" t="s">
        <v>404</v>
      </c>
      <c r="F28" s="565"/>
      <c r="G28" s="565"/>
      <c r="H28" s="136"/>
      <c r="I28" s="136"/>
      <c r="J28" s="562">
        <v>0</v>
      </c>
      <c r="K28" s="562"/>
      <c r="L28" s="414">
        <f>H28*J28</f>
        <v>0</v>
      </c>
      <c r="M28" s="353"/>
      <c r="N28" s="353">
        <v>0</v>
      </c>
      <c r="O28" s="385">
        <f>SUM(M28:N28)</f>
        <v>0</v>
      </c>
      <c r="P28" s="353"/>
      <c r="Q28" s="353"/>
      <c r="R28" s="353"/>
    </row>
    <row r="29" spans="1:41" ht="24" customHeight="1">
      <c r="A29" s="88"/>
      <c r="B29" s="88"/>
      <c r="C29" s="565" t="s">
        <v>404</v>
      </c>
      <c r="D29" s="565"/>
      <c r="E29" s="565" t="s">
        <v>404</v>
      </c>
      <c r="F29" s="565"/>
      <c r="G29" s="565"/>
      <c r="H29" s="136"/>
      <c r="I29" s="136"/>
      <c r="J29" s="562">
        <v>0</v>
      </c>
      <c r="K29" s="562"/>
      <c r="L29" s="414">
        <f t="shared" ref="L29:L35" si="0">H29*J29</f>
        <v>0</v>
      </c>
      <c r="M29" s="353"/>
      <c r="N29" s="353">
        <v>0</v>
      </c>
      <c r="O29" s="385">
        <f t="shared" ref="O29:O33" si="1">SUM(M29:N29)</f>
        <v>0</v>
      </c>
      <c r="P29" s="353"/>
      <c r="Q29" s="353"/>
      <c r="R29" s="353"/>
    </row>
    <row r="30" spans="1:41" ht="24" customHeight="1">
      <c r="A30" s="88"/>
      <c r="B30" s="88"/>
      <c r="C30" s="565" t="s">
        <v>404</v>
      </c>
      <c r="D30" s="565"/>
      <c r="E30" s="565" t="s">
        <v>404</v>
      </c>
      <c r="F30" s="565"/>
      <c r="G30" s="565"/>
      <c r="H30" s="136"/>
      <c r="I30" s="136"/>
      <c r="J30" s="562">
        <v>0</v>
      </c>
      <c r="K30" s="562"/>
      <c r="L30" s="414">
        <f t="shared" si="0"/>
        <v>0</v>
      </c>
      <c r="M30" s="353"/>
      <c r="N30" s="353">
        <v>0</v>
      </c>
      <c r="O30" s="385">
        <f t="shared" si="1"/>
        <v>0</v>
      </c>
      <c r="P30" s="353"/>
      <c r="Q30" s="353"/>
      <c r="R30" s="353"/>
    </row>
    <row r="31" spans="1:41" ht="24" customHeight="1">
      <c r="A31" s="88"/>
      <c r="B31" s="88"/>
      <c r="C31" s="565" t="s">
        <v>404</v>
      </c>
      <c r="D31" s="565"/>
      <c r="E31" s="565" t="s">
        <v>404</v>
      </c>
      <c r="F31" s="565"/>
      <c r="G31" s="565"/>
      <c r="H31" s="136"/>
      <c r="I31" s="136"/>
      <c r="J31" s="562">
        <v>0</v>
      </c>
      <c r="K31" s="562"/>
      <c r="L31" s="414">
        <f t="shared" si="0"/>
        <v>0</v>
      </c>
      <c r="M31" s="353"/>
      <c r="N31" s="353">
        <v>0</v>
      </c>
      <c r="O31" s="385">
        <f t="shared" si="1"/>
        <v>0</v>
      </c>
      <c r="P31" s="353"/>
      <c r="Q31" s="353"/>
      <c r="R31" s="353"/>
    </row>
    <row r="32" spans="1:41" ht="24" customHeight="1">
      <c r="A32" s="88"/>
      <c r="B32" s="88"/>
      <c r="C32" s="565" t="s">
        <v>404</v>
      </c>
      <c r="D32" s="565"/>
      <c r="E32" s="565" t="s">
        <v>404</v>
      </c>
      <c r="F32" s="565"/>
      <c r="G32" s="565"/>
      <c r="H32" s="136"/>
      <c r="I32" s="136"/>
      <c r="J32" s="562">
        <v>0</v>
      </c>
      <c r="K32" s="562"/>
      <c r="L32" s="414">
        <f t="shared" si="0"/>
        <v>0</v>
      </c>
      <c r="M32" s="353"/>
      <c r="N32" s="353">
        <v>0</v>
      </c>
      <c r="O32" s="385">
        <f t="shared" si="1"/>
        <v>0</v>
      </c>
      <c r="P32" s="353"/>
      <c r="Q32" s="353"/>
      <c r="R32" s="353"/>
      <c r="T32" s="729"/>
      <c r="U32" s="729"/>
      <c r="V32" s="729"/>
    </row>
    <row r="33" spans="1:22" ht="24" customHeight="1">
      <c r="A33" s="88"/>
      <c r="B33" s="88"/>
      <c r="C33" s="565" t="s">
        <v>404</v>
      </c>
      <c r="D33" s="565"/>
      <c r="E33" s="565" t="s">
        <v>404</v>
      </c>
      <c r="F33" s="565"/>
      <c r="G33" s="565"/>
      <c r="H33" s="136"/>
      <c r="I33" s="136"/>
      <c r="J33" s="562">
        <v>0</v>
      </c>
      <c r="K33" s="562"/>
      <c r="L33" s="414">
        <f t="shared" si="0"/>
        <v>0</v>
      </c>
      <c r="M33" s="353"/>
      <c r="N33" s="353">
        <v>0</v>
      </c>
      <c r="O33" s="385">
        <f t="shared" si="1"/>
        <v>0</v>
      </c>
      <c r="P33" s="353"/>
      <c r="Q33" s="353"/>
      <c r="R33" s="353"/>
      <c r="T33" s="729"/>
      <c r="U33" s="729"/>
      <c r="V33" s="729"/>
    </row>
    <row r="34" spans="1:22" ht="24" customHeight="1">
      <c r="A34" s="88"/>
      <c r="B34" s="88"/>
      <c r="C34" s="565" t="s">
        <v>404</v>
      </c>
      <c r="D34" s="565"/>
      <c r="E34" s="565" t="s">
        <v>404</v>
      </c>
      <c r="F34" s="565"/>
      <c r="G34" s="565"/>
      <c r="H34" s="136"/>
      <c r="I34" s="136"/>
      <c r="J34" s="562">
        <v>0</v>
      </c>
      <c r="K34" s="562"/>
      <c r="L34" s="414">
        <f t="shared" si="0"/>
        <v>0</v>
      </c>
      <c r="M34" s="353"/>
      <c r="N34" s="353">
        <v>0</v>
      </c>
      <c r="O34" s="385">
        <f>SUM(M34:N34)</f>
        <v>0</v>
      </c>
      <c r="P34" s="353"/>
      <c r="Q34" s="353"/>
      <c r="R34" s="353"/>
      <c r="T34" s="729"/>
      <c r="U34" s="729"/>
      <c r="V34" s="729"/>
    </row>
    <row r="35" spans="1:22" ht="24" customHeight="1">
      <c r="A35" s="88"/>
      <c r="B35" s="88"/>
      <c r="C35" s="565" t="s">
        <v>404</v>
      </c>
      <c r="D35" s="565"/>
      <c r="E35" s="565" t="s">
        <v>404</v>
      </c>
      <c r="F35" s="565"/>
      <c r="G35" s="565"/>
      <c r="H35" s="136"/>
      <c r="I35" s="136"/>
      <c r="J35" s="562">
        <v>0</v>
      </c>
      <c r="K35" s="562"/>
      <c r="L35" s="414">
        <f t="shared" si="0"/>
        <v>0</v>
      </c>
      <c r="M35" s="353"/>
      <c r="N35" s="353">
        <v>0</v>
      </c>
      <c r="O35" s="385">
        <f>SUM(M35:N35)</f>
        <v>0</v>
      </c>
      <c r="P35" s="353"/>
      <c r="Q35" s="353"/>
      <c r="R35" s="353"/>
    </row>
    <row r="36" spans="1:22" ht="24" customHeight="1">
      <c r="A36" s="88"/>
      <c r="B36" s="88"/>
      <c r="C36" s="733" t="s">
        <v>739</v>
      </c>
      <c r="D36" s="734"/>
      <c r="E36" s="734"/>
      <c r="F36" s="734"/>
      <c r="G36" s="734"/>
      <c r="H36" s="402">
        <f>SUM(G28:H35)</f>
        <v>0</v>
      </c>
      <c r="I36" s="402">
        <f>SUM(I28:I35)</f>
        <v>0</v>
      </c>
      <c r="J36" s="724"/>
      <c r="K36" s="725"/>
      <c r="L36" s="725"/>
      <c r="M36" s="725"/>
      <c r="N36" s="725"/>
      <c r="O36" s="725"/>
      <c r="P36" s="725"/>
      <c r="Q36" s="725"/>
      <c r="R36" s="726"/>
    </row>
    <row r="37" spans="1:22">
      <c r="A37" s="84"/>
      <c r="B37" s="84"/>
      <c r="C37" s="93"/>
      <c r="D37" s="93"/>
      <c r="E37" s="48"/>
      <c r="F37" s="48"/>
      <c r="G37" s="48"/>
      <c r="H37" s="48"/>
      <c r="I37" s="48"/>
      <c r="J37" s="48"/>
      <c r="K37" s="48"/>
      <c r="L37" s="48"/>
      <c r="M37" s="48"/>
      <c r="N37" s="48"/>
      <c r="O37" s="85"/>
      <c r="P37" s="85"/>
      <c r="Q37" s="84"/>
      <c r="R37" s="84"/>
    </row>
    <row r="38" spans="1:22">
      <c r="A38" s="84"/>
      <c r="B38" s="84"/>
      <c r="C38" s="93"/>
      <c r="D38" s="93"/>
      <c r="E38" s="84"/>
      <c r="F38" s="84"/>
      <c r="G38" s="84"/>
      <c r="H38" s="48"/>
      <c r="I38" s="84"/>
      <c r="J38" s="84"/>
      <c r="K38" s="84"/>
      <c r="L38" s="84"/>
      <c r="M38" s="84"/>
      <c r="N38" s="84"/>
      <c r="O38" s="84"/>
      <c r="P38" s="84"/>
      <c r="Q38" s="84"/>
      <c r="R38" s="84"/>
    </row>
    <row r="39" spans="1:22">
      <c r="A39" s="84"/>
      <c r="B39" s="84"/>
      <c r="C39" s="93"/>
      <c r="D39" s="93"/>
      <c r="E39" s="84"/>
      <c r="F39" s="84"/>
      <c r="G39" s="84"/>
      <c r="H39" s="48"/>
      <c r="I39" s="84"/>
      <c r="J39" s="84"/>
      <c r="K39" s="84"/>
      <c r="L39" s="84"/>
      <c r="M39" s="84"/>
      <c r="N39" s="84"/>
      <c r="O39" s="84"/>
      <c r="P39" s="84"/>
      <c r="Q39" s="84"/>
      <c r="R39" s="84"/>
    </row>
    <row r="40" spans="1:22">
      <c r="A40" s="84"/>
      <c r="B40" s="84"/>
      <c r="C40" s="93"/>
      <c r="D40" s="93"/>
      <c r="E40" s="84"/>
      <c r="F40" s="84"/>
      <c r="G40" s="84"/>
      <c r="H40" s="48"/>
      <c r="I40" s="84"/>
      <c r="J40" s="84"/>
      <c r="K40" s="84"/>
      <c r="L40" s="84"/>
      <c r="M40" s="84"/>
      <c r="N40" s="84"/>
      <c r="O40" s="84"/>
      <c r="P40" s="84"/>
      <c r="Q40" s="84"/>
      <c r="R40" s="84"/>
    </row>
    <row r="41" spans="1:22">
      <c r="A41" s="84"/>
      <c r="B41" s="84"/>
      <c r="C41" s="93"/>
      <c r="D41" s="93"/>
      <c r="E41" s="84"/>
      <c r="F41" s="84"/>
      <c r="G41" s="84"/>
      <c r="H41" s="48"/>
      <c r="I41" s="84"/>
      <c r="J41" s="84"/>
      <c r="K41" s="84"/>
      <c r="L41" s="84"/>
      <c r="M41" s="84"/>
      <c r="N41" s="84"/>
      <c r="O41" s="84"/>
      <c r="P41" s="84"/>
      <c r="Q41" s="84"/>
      <c r="R41" s="84"/>
    </row>
    <row r="42" spans="1:22">
      <c r="A42" s="84"/>
      <c r="B42" s="84"/>
      <c r="C42" s="93"/>
      <c r="D42" s="93"/>
      <c r="E42" s="84"/>
      <c r="F42" s="84"/>
      <c r="G42" s="84"/>
      <c r="H42" s="48"/>
      <c r="I42" s="84"/>
      <c r="J42" s="84"/>
      <c r="K42" s="84"/>
      <c r="L42" s="84"/>
      <c r="M42" s="84"/>
      <c r="N42" s="84"/>
      <c r="O42" s="84"/>
      <c r="P42" s="84"/>
      <c r="Q42" s="84"/>
      <c r="R42" s="84"/>
    </row>
    <row r="43" spans="1:22">
      <c r="A43" s="84"/>
      <c r="B43" s="84"/>
      <c r="C43" s="93"/>
      <c r="D43" s="93"/>
      <c r="E43" s="84"/>
      <c r="F43" s="84"/>
      <c r="G43" s="84"/>
      <c r="H43" s="48"/>
      <c r="I43" s="84"/>
      <c r="J43" s="84"/>
      <c r="K43" s="84"/>
      <c r="L43" s="84"/>
      <c r="M43" s="84"/>
      <c r="N43" s="84"/>
      <c r="O43" s="84"/>
      <c r="P43" s="84"/>
      <c r="Q43" s="84"/>
      <c r="R43" s="84"/>
    </row>
    <row r="44" spans="1:22">
      <c r="A44" s="84"/>
      <c r="B44" s="84"/>
      <c r="C44" s="93"/>
      <c r="D44" s="93"/>
      <c r="E44" s="84"/>
      <c r="F44" s="84"/>
      <c r="G44" s="84"/>
      <c r="H44" s="48"/>
      <c r="I44" s="84"/>
      <c r="J44" s="84"/>
      <c r="K44" s="84"/>
      <c r="L44" s="84"/>
      <c r="M44" s="84"/>
      <c r="N44" s="84"/>
      <c r="O44" s="84"/>
      <c r="P44" s="84"/>
      <c r="Q44" s="84"/>
      <c r="R44" s="84"/>
    </row>
    <row r="45" spans="1:22">
      <c r="A45" s="84"/>
      <c r="B45" s="84"/>
      <c r="C45" s="93"/>
      <c r="D45" s="93"/>
      <c r="E45" s="84"/>
      <c r="F45" s="84"/>
      <c r="G45" s="84"/>
      <c r="H45" s="48"/>
      <c r="I45" s="84"/>
      <c r="J45" s="84"/>
      <c r="K45" s="84"/>
      <c r="L45" s="84"/>
      <c r="M45" s="84"/>
      <c r="N45" s="84"/>
      <c r="O45" s="84"/>
      <c r="P45" s="84"/>
      <c r="Q45" s="84"/>
      <c r="R45" s="84"/>
    </row>
    <row r="46" spans="1:22">
      <c r="A46" s="84"/>
      <c r="B46" s="84"/>
      <c r="C46" s="93"/>
      <c r="D46" s="93"/>
      <c r="E46" s="84"/>
      <c r="F46" s="84"/>
      <c r="G46" s="84"/>
      <c r="H46" s="48"/>
      <c r="I46" s="84"/>
      <c r="J46" s="84"/>
      <c r="K46" s="84"/>
      <c r="L46" s="84"/>
      <c r="M46" s="84"/>
      <c r="N46" s="84"/>
      <c r="O46" s="84"/>
      <c r="P46" s="84"/>
      <c r="Q46" s="84"/>
      <c r="R46" s="84"/>
    </row>
    <row r="47" spans="1:22">
      <c r="A47" s="84"/>
      <c r="B47" s="84"/>
      <c r="C47" s="93"/>
      <c r="D47" s="93"/>
      <c r="E47" s="84"/>
      <c r="F47" s="84"/>
      <c r="G47" s="84"/>
      <c r="H47" s="48"/>
      <c r="I47" s="283"/>
      <c r="J47" s="283"/>
      <c r="K47" s="283"/>
      <c r="L47" s="283"/>
      <c r="M47" s="283"/>
      <c r="N47" s="283"/>
      <c r="O47" s="84"/>
      <c r="P47" s="84"/>
      <c r="Q47" s="84"/>
      <c r="R47" s="84"/>
    </row>
    <row r="48" spans="1:22">
      <c r="A48" s="84"/>
      <c r="B48" s="84"/>
      <c r="C48" s="93"/>
      <c r="D48" s="93"/>
      <c r="E48" s="84"/>
      <c r="F48" s="84"/>
      <c r="G48" s="84"/>
      <c r="H48" s="48"/>
      <c r="I48" s="283"/>
      <c r="J48" s="283"/>
      <c r="K48" s="283"/>
      <c r="L48" s="283"/>
      <c r="M48" s="283"/>
      <c r="N48" s="283"/>
      <c r="O48" s="84"/>
      <c r="P48" s="84"/>
      <c r="Q48" s="84"/>
      <c r="R48" s="84"/>
    </row>
    <row r="49" spans="1:18">
      <c r="A49" s="84"/>
      <c r="B49" s="84"/>
      <c r="C49" s="93"/>
      <c r="D49" s="93"/>
      <c r="E49" s="84"/>
      <c r="F49" s="84"/>
      <c r="G49" s="84"/>
      <c r="H49" s="48"/>
      <c r="I49" s="283"/>
      <c r="J49" s="283"/>
      <c r="K49" s="283"/>
      <c r="L49" s="283"/>
      <c r="M49" s="283"/>
      <c r="N49" s="283"/>
      <c r="O49" s="84"/>
      <c r="P49" s="84"/>
      <c r="Q49" s="84"/>
      <c r="R49" s="84"/>
    </row>
    <row r="50" spans="1:18">
      <c r="A50" s="84"/>
      <c r="B50" s="84"/>
      <c r="C50" s="93"/>
      <c r="D50" s="93"/>
      <c r="E50" s="84"/>
      <c r="F50" s="84"/>
      <c r="G50" s="84"/>
      <c r="H50" s="48"/>
      <c r="I50" s="283"/>
      <c r="J50" s="283"/>
      <c r="K50" s="283"/>
      <c r="L50" s="283"/>
      <c r="M50" s="283" t="s">
        <v>404</v>
      </c>
      <c r="N50" s="283"/>
      <c r="O50" s="84"/>
      <c r="P50" s="84"/>
      <c r="Q50" s="84"/>
      <c r="R50" s="84"/>
    </row>
    <row r="51" spans="1:18">
      <c r="A51" s="84"/>
      <c r="B51" s="84"/>
      <c r="C51" s="93"/>
      <c r="D51" s="93"/>
      <c r="E51" s="84"/>
      <c r="F51" s="84"/>
      <c r="G51" s="84"/>
      <c r="H51" s="48"/>
      <c r="I51" s="283"/>
      <c r="J51" s="283"/>
      <c r="K51" s="283"/>
      <c r="L51" s="283"/>
      <c r="M51" s="283" t="s">
        <v>801</v>
      </c>
      <c r="N51" s="283"/>
      <c r="O51" s="84"/>
      <c r="P51" s="84"/>
      <c r="Q51" s="84"/>
      <c r="R51" s="84"/>
    </row>
    <row r="52" spans="1:18">
      <c r="A52" s="84"/>
      <c r="B52" s="84"/>
      <c r="C52" s="93"/>
      <c r="D52" s="93"/>
      <c r="E52" s="84"/>
      <c r="F52" s="84"/>
      <c r="G52" s="84"/>
      <c r="H52" s="48"/>
      <c r="I52" s="283"/>
      <c r="J52" s="283"/>
      <c r="K52" s="283"/>
      <c r="L52" s="283"/>
      <c r="M52" s="283" t="s">
        <v>802</v>
      </c>
      <c r="N52" s="283"/>
      <c r="O52" s="84"/>
      <c r="P52" s="84"/>
      <c r="Q52" s="84"/>
      <c r="R52" s="84"/>
    </row>
    <row r="53" spans="1:18">
      <c r="A53" s="84"/>
      <c r="B53" s="84"/>
      <c r="C53" s="93"/>
      <c r="D53" s="93"/>
      <c r="E53" s="84"/>
      <c r="F53" s="84"/>
      <c r="G53" s="84"/>
      <c r="H53" s="48"/>
      <c r="I53" s="283"/>
      <c r="J53" s="283"/>
      <c r="K53" s="283"/>
      <c r="L53" s="283"/>
      <c r="M53" s="283"/>
      <c r="N53" s="283"/>
      <c r="O53" s="84"/>
      <c r="P53" s="84"/>
      <c r="Q53" s="84"/>
      <c r="R53" s="84"/>
    </row>
    <row r="54" spans="1:18">
      <c r="A54" s="84"/>
      <c r="B54" s="84"/>
      <c r="C54" s="93"/>
      <c r="D54" s="93"/>
      <c r="E54" s="84"/>
      <c r="F54" s="84"/>
      <c r="G54" s="84"/>
      <c r="H54" s="48"/>
      <c r="I54" s="283"/>
      <c r="J54" s="283"/>
      <c r="K54" s="283"/>
      <c r="L54" s="283"/>
      <c r="M54" s="283"/>
      <c r="N54" s="283"/>
      <c r="O54" s="84"/>
      <c r="P54" s="84"/>
      <c r="Q54" s="84"/>
      <c r="R54" s="84"/>
    </row>
    <row r="55" spans="1:18">
      <c r="A55" s="84"/>
      <c r="B55" s="84"/>
      <c r="C55" s="93"/>
      <c r="D55" s="93"/>
      <c r="E55" s="84"/>
      <c r="F55" s="84"/>
      <c r="G55" s="84"/>
      <c r="H55" s="48"/>
      <c r="I55" s="84"/>
      <c r="J55" s="84"/>
      <c r="K55" s="84"/>
      <c r="L55" s="84"/>
      <c r="M55" s="84"/>
      <c r="N55" s="84"/>
      <c r="O55" s="84"/>
      <c r="P55" s="84"/>
      <c r="Q55" s="84"/>
      <c r="R55" s="84"/>
    </row>
    <row r="56" spans="1:18">
      <c r="A56" s="84"/>
      <c r="B56" s="84"/>
      <c r="C56" s="93"/>
      <c r="D56" s="93"/>
      <c r="E56" s="84"/>
      <c r="F56" s="84"/>
      <c r="G56" s="84"/>
      <c r="H56" s="48"/>
      <c r="I56" s="84"/>
      <c r="J56" s="84"/>
      <c r="K56" s="84"/>
      <c r="L56" s="84"/>
      <c r="M56" s="84"/>
      <c r="N56" s="84"/>
      <c r="O56" s="84"/>
      <c r="P56" s="84"/>
      <c r="Q56" s="84"/>
      <c r="R56" s="84"/>
    </row>
    <row r="57" spans="1:18">
      <c r="A57" s="84"/>
      <c r="B57" s="84"/>
      <c r="C57" s="93"/>
      <c r="D57" s="93"/>
      <c r="E57" s="84"/>
      <c r="F57" s="84"/>
      <c r="G57" s="84"/>
      <c r="H57" s="48"/>
      <c r="I57" s="84"/>
      <c r="J57" s="84"/>
      <c r="K57" s="84"/>
      <c r="L57" s="84"/>
      <c r="M57" s="84"/>
      <c r="N57" s="84"/>
      <c r="O57" s="84"/>
      <c r="P57" s="84"/>
      <c r="Q57" s="84"/>
      <c r="R57" s="84"/>
    </row>
    <row r="58" spans="1:18">
      <c r="A58" s="84"/>
      <c r="B58" s="84"/>
      <c r="C58" s="93"/>
      <c r="D58" s="93"/>
      <c r="E58" s="84"/>
      <c r="F58" s="84"/>
      <c r="G58" s="84"/>
      <c r="H58" s="48"/>
      <c r="I58" s="84"/>
      <c r="J58" s="84"/>
      <c r="K58" s="84"/>
      <c r="L58" s="84"/>
      <c r="M58" s="84"/>
      <c r="N58" s="84"/>
      <c r="O58" s="84"/>
      <c r="P58" s="84"/>
      <c r="Q58" s="84"/>
      <c r="R58" s="84"/>
    </row>
    <row r="59" spans="1:18">
      <c r="A59" s="84"/>
      <c r="B59" s="84"/>
      <c r="C59" s="93"/>
      <c r="D59" s="93"/>
      <c r="E59" s="84"/>
      <c r="F59" s="84"/>
      <c r="G59" s="84"/>
      <c r="H59" s="48"/>
      <c r="I59" s="84"/>
      <c r="J59" s="84"/>
      <c r="K59" s="84"/>
      <c r="L59" s="84"/>
      <c r="M59" s="84"/>
      <c r="N59" s="84"/>
      <c r="O59" s="84"/>
      <c r="P59" s="84"/>
      <c r="Q59" s="84"/>
      <c r="R59" s="84"/>
    </row>
    <row r="60" spans="1:18">
      <c r="A60" s="84"/>
      <c r="B60" s="84"/>
      <c r="C60" s="93"/>
      <c r="D60" s="93"/>
      <c r="E60" s="84"/>
      <c r="F60" s="84"/>
      <c r="G60" s="84"/>
      <c r="H60" s="48"/>
      <c r="I60" s="84"/>
      <c r="J60" s="84"/>
      <c r="K60" s="84"/>
      <c r="L60" s="84"/>
      <c r="M60" s="84"/>
      <c r="N60" s="84"/>
      <c r="O60" s="84"/>
      <c r="P60" s="84"/>
      <c r="Q60" s="84"/>
      <c r="R60" s="84"/>
    </row>
    <row r="61" spans="1:18">
      <c r="A61" s="84"/>
      <c r="B61" s="84"/>
      <c r="C61" s="93"/>
      <c r="D61" s="93"/>
      <c r="E61" s="84"/>
      <c r="F61" s="84"/>
      <c r="G61" s="84"/>
      <c r="H61" s="48"/>
      <c r="I61" s="84"/>
      <c r="J61" s="84"/>
      <c r="K61" s="84"/>
      <c r="L61" s="84"/>
      <c r="M61" s="84"/>
      <c r="N61" s="84"/>
      <c r="O61" s="84"/>
      <c r="P61" s="84"/>
      <c r="Q61" s="84"/>
      <c r="R61" s="84"/>
    </row>
    <row r="62" spans="1:18">
      <c r="A62" s="84"/>
      <c r="B62" s="84"/>
      <c r="C62" s="93"/>
      <c r="D62" s="93"/>
      <c r="E62" s="84"/>
      <c r="F62" s="84"/>
      <c r="G62" s="84"/>
      <c r="H62" s="48"/>
      <c r="I62" s="84"/>
      <c r="J62" s="84"/>
      <c r="K62" s="84"/>
      <c r="L62" s="84"/>
      <c r="M62" s="84"/>
      <c r="N62" s="84"/>
      <c r="O62" s="84"/>
      <c r="P62" s="84"/>
      <c r="Q62" s="84"/>
      <c r="R62" s="84"/>
    </row>
    <row r="63" spans="1:18">
      <c r="A63" s="84"/>
      <c r="B63" s="84"/>
      <c r="C63" s="93"/>
      <c r="D63" s="93"/>
      <c r="E63" s="84"/>
      <c r="F63" s="84"/>
      <c r="G63" s="84"/>
      <c r="H63" s="48"/>
      <c r="I63" s="84"/>
      <c r="J63" s="84"/>
      <c r="K63" s="84"/>
      <c r="L63" s="84"/>
      <c r="M63" s="84"/>
      <c r="N63" s="84"/>
      <c r="O63" s="84"/>
      <c r="P63" s="84"/>
      <c r="Q63" s="84"/>
      <c r="R63" s="84"/>
    </row>
    <row r="64" spans="1:18">
      <c r="A64" s="84"/>
      <c r="B64" s="84"/>
      <c r="C64" s="93"/>
      <c r="D64" s="93"/>
      <c r="E64" s="84"/>
      <c r="F64" s="84"/>
      <c r="G64" s="84"/>
      <c r="H64" s="48"/>
      <c r="I64" s="84"/>
      <c r="J64" s="84"/>
      <c r="K64" s="84"/>
      <c r="L64" s="84"/>
      <c r="M64" s="84"/>
      <c r="N64" s="84"/>
      <c r="O64" s="84"/>
      <c r="P64" s="84"/>
      <c r="Q64" s="84"/>
      <c r="R64" s="84"/>
    </row>
    <row r="65" spans="1:18">
      <c r="A65" s="84"/>
      <c r="B65" s="84"/>
      <c r="C65" s="93"/>
      <c r="D65" s="93"/>
      <c r="E65" s="84"/>
      <c r="F65" s="84"/>
      <c r="G65" s="84"/>
      <c r="H65" s="48"/>
      <c r="I65" s="84"/>
      <c r="J65" s="84"/>
      <c r="K65" s="84"/>
      <c r="L65" s="84"/>
      <c r="M65" s="84"/>
      <c r="N65" s="84"/>
      <c r="O65" s="84"/>
      <c r="P65" s="84"/>
      <c r="Q65" s="84"/>
      <c r="R65" s="84"/>
    </row>
    <row r="66" spans="1:18">
      <c r="A66" s="84"/>
      <c r="B66" s="84"/>
      <c r="C66" s="93"/>
      <c r="D66" s="93"/>
      <c r="E66" s="84"/>
      <c r="F66" s="84"/>
      <c r="G66" s="84"/>
      <c r="H66" s="48"/>
      <c r="I66" s="84"/>
      <c r="J66" s="84"/>
      <c r="K66" s="84"/>
      <c r="L66" s="84"/>
      <c r="M66" s="84"/>
      <c r="N66" s="84"/>
      <c r="O66" s="84"/>
      <c r="P66" s="84"/>
      <c r="Q66" s="84"/>
      <c r="R66" s="84"/>
    </row>
    <row r="67" spans="1:18">
      <c r="A67" s="84"/>
      <c r="B67" s="84"/>
      <c r="C67" s="93"/>
      <c r="D67" s="93"/>
      <c r="E67" s="84"/>
      <c r="F67" s="84"/>
      <c r="G67" s="84"/>
      <c r="H67" s="48"/>
      <c r="I67" s="84"/>
      <c r="J67" s="84"/>
      <c r="K67" s="84"/>
      <c r="L67" s="84"/>
      <c r="M67" s="84"/>
      <c r="N67" s="84"/>
      <c r="O67" s="84"/>
      <c r="P67" s="84"/>
      <c r="Q67" s="84"/>
      <c r="R67" s="84"/>
    </row>
    <row r="68" spans="1:18">
      <c r="A68" s="84"/>
      <c r="B68" s="84"/>
      <c r="C68" s="93"/>
      <c r="D68" s="93"/>
      <c r="E68" s="84"/>
      <c r="F68" s="84"/>
      <c r="G68" s="84"/>
      <c r="H68" s="48"/>
      <c r="I68" s="84"/>
      <c r="J68" s="84"/>
      <c r="K68" s="84"/>
      <c r="L68" s="84"/>
      <c r="M68" s="84"/>
      <c r="N68" s="84"/>
      <c r="O68" s="84"/>
      <c r="P68" s="84"/>
      <c r="Q68" s="84"/>
      <c r="R68" s="84"/>
    </row>
    <row r="69" spans="1:18">
      <c r="A69" s="84"/>
      <c r="B69" s="84"/>
      <c r="C69" s="93"/>
      <c r="D69" s="93"/>
      <c r="E69" s="84"/>
      <c r="F69" s="84"/>
      <c r="G69" s="84"/>
      <c r="H69" s="48"/>
      <c r="I69" s="84"/>
      <c r="J69" s="84"/>
      <c r="K69" s="84"/>
      <c r="L69" s="84"/>
      <c r="M69" s="84"/>
      <c r="N69" s="84"/>
      <c r="O69" s="84"/>
      <c r="P69" s="84"/>
      <c r="Q69" s="84"/>
      <c r="R69" s="84"/>
    </row>
    <row r="70" spans="1:18">
      <c r="A70" s="84"/>
      <c r="B70" s="84"/>
      <c r="C70" s="93"/>
      <c r="D70" s="93"/>
      <c r="E70" s="84"/>
      <c r="F70" s="84"/>
      <c r="G70" s="84"/>
      <c r="H70" s="48"/>
      <c r="I70" s="84"/>
      <c r="J70" s="84"/>
      <c r="K70" s="84"/>
      <c r="L70" s="84"/>
      <c r="M70" s="84"/>
      <c r="N70" s="84"/>
      <c r="O70" s="84"/>
      <c r="P70" s="84"/>
      <c r="Q70" s="84"/>
      <c r="R70" s="84"/>
    </row>
    <row r="71" spans="1:18">
      <c r="A71" s="84"/>
      <c r="B71" s="84"/>
      <c r="C71" s="93"/>
      <c r="D71" s="93"/>
      <c r="E71" s="84"/>
      <c r="F71" s="84"/>
      <c r="G71" s="84"/>
      <c r="H71" s="48"/>
      <c r="I71" s="84"/>
      <c r="J71" s="84"/>
      <c r="K71" s="84"/>
      <c r="L71" s="84"/>
      <c r="M71" s="84"/>
      <c r="N71" s="84"/>
      <c r="O71" s="84"/>
      <c r="P71" s="84"/>
      <c r="Q71" s="84"/>
      <c r="R71" s="84"/>
    </row>
    <row r="72" spans="1:18">
      <c r="A72" s="84"/>
      <c r="B72" s="84"/>
      <c r="C72" s="93"/>
      <c r="D72" s="93"/>
      <c r="E72" s="84"/>
      <c r="F72" s="84"/>
      <c r="G72" s="84"/>
      <c r="H72" s="48"/>
      <c r="I72" s="84"/>
      <c r="J72" s="84"/>
      <c r="K72" s="84"/>
      <c r="L72" s="84"/>
      <c r="M72" s="84"/>
      <c r="N72" s="84"/>
      <c r="O72" s="84"/>
      <c r="P72" s="84"/>
      <c r="Q72" s="84"/>
      <c r="R72" s="84"/>
    </row>
    <row r="73" spans="1:18">
      <c r="A73" s="84"/>
      <c r="B73" s="84"/>
      <c r="C73" s="93"/>
      <c r="D73" s="93"/>
      <c r="E73" s="84"/>
      <c r="F73" s="84"/>
      <c r="G73" s="84"/>
      <c r="H73" s="48"/>
      <c r="I73" s="84"/>
      <c r="J73" s="84"/>
      <c r="K73" s="84"/>
      <c r="L73" s="84"/>
      <c r="M73" s="84"/>
      <c r="N73" s="84"/>
      <c r="O73" s="84"/>
      <c r="P73" s="84"/>
      <c r="Q73" s="84"/>
      <c r="R73" s="84"/>
    </row>
    <row r="74" spans="1:18">
      <c r="A74" s="84"/>
      <c r="B74" s="84"/>
      <c r="C74" s="93"/>
      <c r="D74" s="93"/>
      <c r="E74" s="84"/>
      <c r="F74" s="84"/>
      <c r="G74" s="84"/>
      <c r="H74" s="48"/>
      <c r="I74" s="84"/>
      <c r="J74" s="84"/>
      <c r="K74" s="84"/>
      <c r="L74" s="84"/>
      <c r="M74" s="84"/>
      <c r="N74" s="84"/>
      <c r="O74" s="84"/>
      <c r="P74" s="84"/>
      <c r="Q74" s="84"/>
      <c r="R74" s="84"/>
    </row>
    <row r="75" spans="1:18">
      <c r="A75" s="84"/>
      <c r="B75" s="84"/>
      <c r="C75" s="93"/>
      <c r="D75" s="93"/>
      <c r="E75" s="84"/>
      <c r="F75" s="84"/>
      <c r="G75" s="84"/>
      <c r="H75" s="48"/>
      <c r="I75" s="84"/>
      <c r="J75" s="84"/>
      <c r="K75" s="84"/>
      <c r="L75" s="84"/>
      <c r="M75" s="84"/>
      <c r="N75" s="84"/>
      <c r="O75" s="84"/>
      <c r="P75" s="84"/>
      <c r="Q75" s="84"/>
      <c r="R75" s="84"/>
    </row>
    <row r="76" spans="1:18">
      <c r="A76" s="84"/>
      <c r="B76" s="84"/>
      <c r="C76" s="93"/>
      <c r="D76" s="93"/>
      <c r="E76" s="84"/>
      <c r="F76" s="84"/>
      <c r="G76" s="84"/>
      <c r="H76" s="48"/>
      <c r="I76" s="84"/>
      <c r="J76" s="84"/>
      <c r="K76" s="84"/>
      <c r="L76" s="84"/>
      <c r="M76" s="84"/>
      <c r="N76" s="84"/>
      <c r="O76" s="84"/>
      <c r="P76" s="84"/>
      <c r="Q76" s="84"/>
      <c r="R76" s="84"/>
    </row>
    <row r="77" spans="1:18">
      <c r="A77" s="84"/>
      <c r="B77" s="84"/>
      <c r="C77" s="93"/>
      <c r="D77" s="93"/>
      <c r="E77" s="84"/>
      <c r="F77" s="84"/>
      <c r="G77" s="84"/>
      <c r="H77" s="48"/>
      <c r="I77" s="84"/>
      <c r="J77" s="84"/>
      <c r="K77" s="84"/>
      <c r="L77" s="84"/>
      <c r="M77" s="84"/>
      <c r="N77" s="84"/>
      <c r="O77" s="84"/>
      <c r="P77" s="84"/>
      <c r="Q77" s="84"/>
      <c r="R77" s="84"/>
    </row>
    <row r="78" spans="1:18">
      <c r="A78" s="84"/>
      <c r="B78" s="84"/>
      <c r="C78" s="93"/>
      <c r="D78" s="93"/>
      <c r="E78" s="84"/>
      <c r="F78" s="84"/>
      <c r="G78" s="84"/>
      <c r="H78" s="48"/>
      <c r="I78" s="84"/>
      <c r="J78" s="84"/>
      <c r="K78" s="84"/>
      <c r="L78" s="84"/>
      <c r="M78" s="84"/>
      <c r="N78" s="84"/>
      <c r="O78" s="84"/>
      <c r="P78" s="84"/>
      <c r="Q78" s="84"/>
      <c r="R78" s="84"/>
    </row>
    <row r="79" spans="1:18">
      <c r="A79" s="84"/>
      <c r="B79" s="84"/>
      <c r="C79" s="93"/>
      <c r="D79" s="93"/>
      <c r="E79" s="84"/>
      <c r="F79" s="84"/>
      <c r="G79" s="84"/>
      <c r="H79" s="48"/>
      <c r="I79" s="84"/>
      <c r="J79" s="84"/>
      <c r="K79" s="84"/>
      <c r="L79" s="84"/>
      <c r="M79" s="84"/>
      <c r="N79" s="84"/>
      <c r="O79" s="84"/>
      <c r="P79" s="84"/>
      <c r="Q79" s="84"/>
      <c r="R79" s="84"/>
    </row>
    <row r="80" spans="1:18">
      <c r="A80" s="84"/>
      <c r="B80" s="84"/>
      <c r="C80" s="93"/>
      <c r="D80" s="93"/>
      <c r="E80" s="84"/>
      <c r="F80" s="84"/>
      <c r="G80" s="84"/>
      <c r="H80" s="48"/>
      <c r="I80" s="84"/>
      <c r="J80" s="84"/>
      <c r="K80" s="84"/>
      <c r="L80" s="84"/>
      <c r="M80" s="84"/>
      <c r="N80" s="84"/>
      <c r="O80" s="84"/>
      <c r="P80" s="84"/>
      <c r="Q80" s="84"/>
      <c r="R80" s="84"/>
    </row>
    <row r="81" spans="1:18">
      <c r="A81" s="84"/>
      <c r="B81" s="84"/>
      <c r="C81" s="93"/>
      <c r="D81" s="93"/>
      <c r="E81" s="84"/>
      <c r="F81" s="84"/>
      <c r="G81" s="84"/>
      <c r="H81" s="48"/>
      <c r="I81" s="84"/>
      <c r="J81" s="84"/>
      <c r="K81" s="84"/>
      <c r="L81" s="84"/>
      <c r="M81" s="84"/>
      <c r="N81" s="84"/>
      <c r="O81" s="84"/>
      <c r="P81" s="84"/>
      <c r="Q81" s="84"/>
      <c r="R81" s="84"/>
    </row>
    <row r="82" spans="1:18">
      <c r="A82" s="84"/>
      <c r="B82" s="84"/>
      <c r="C82" s="93"/>
      <c r="D82" s="93"/>
      <c r="E82" s="84"/>
      <c r="F82" s="84"/>
      <c r="G82" s="84"/>
      <c r="H82" s="48"/>
      <c r="I82" s="84"/>
      <c r="J82" s="84"/>
      <c r="K82" s="84"/>
      <c r="L82" s="84"/>
      <c r="M82" s="84"/>
      <c r="N82" s="84"/>
      <c r="O82" s="84"/>
      <c r="P82" s="84"/>
      <c r="Q82" s="84"/>
      <c r="R82" s="84"/>
    </row>
    <row r="83" spans="1:18">
      <c r="A83" s="84"/>
      <c r="B83" s="84"/>
      <c r="C83" s="93"/>
      <c r="D83" s="93"/>
      <c r="E83" s="84"/>
      <c r="F83" s="84"/>
      <c r="G83" s="84"/>
      <c r="H83" s="48"/>
      <c r="I83" s="84"/>
      <c r="J83" s="84"/>
      <c r="K83" s="84"/>
      <c r="L83" s="84"/>
      <c r="M83" s="84"/>
      <c r="N83" s="84"/>
      <c r="O83" s="84"/>
      <c r="P83" s="84"/>
      <c r="Q83" s="84"/>
      <c r="R83" s="84"/>
    </row>
    <row r="84" spans="1:18">
      <c r="A84" s="84"/>
      <c r="B84" s="84"/>
      <c r="C84" s="93"/>
      <c r="D84" s="93"/>
      <c r="E84" s="84"/>
      <c r="F84" s="84"/>
      <c r="G84" s="84"/>
      <c r="H84" s="48"/>
      <c r="I84" s="84"/>
      <c r="J84" s="84"/>
      <c r="K84" s="84"/>
      <c r="L84" s="84"/>
      <c r="M84" s="84"/>
      <c r="N84" s="84"/>
      <c r="O84" s="84"/>
      <c r="P84" s="84"/>
      <c r="Q84" s="84"/>
      <c r="R84" s="84"/>
    </row>
    <row r="85" spans="1:18">
      <c r="A85" s="84"/>
      <c r="B85" s="84"/>
      <c r="C85" s="93"/>
      <c r="D85" s="93"/>
      <c r="E85" s="84"/>
      <c r="F85" s="84"/>
      <c r="G85" s="84"/>
      <c r="H85" s="48"/>
      <c r="I85" s="84"/>
      <c r="J85" s="84"/>
      <c r="K85" s="84"/>
      <c r="L85" s="84"/>
      <c r="M85" s="84"/>
      <c r="N85" s="84"/>
      <c r="O85" s="84"/>
      <c r="P85" s="84"/>
      <c r="Q85" s="84"/>
      <c r="R85" s="84"/>
    </row>
    <row r="86" spans="1:18">
      <c r="A86" s="84"/>
      <c r="B86" s="84"/>
      <c r="C86" s="93"/>
      <c r="D86" s="93"/>
      <c r="E86" s="84"/>
      <c r="F86" s="84"/>
      <c r="G86" s="84"/>
      <c r="H86" s="48"/>
      <c r="I86" s="84"/>
      <c r="J86" s="84"/>
      <c r="K86" s="84"/>
      <c r="L86" s="84"/>
      <c r="M86" s="84"/>
      <c r="N86" s="84"/>
      <c r="O86" s="84"/>
      <c r="P86" s="84"/>
      <c r="Q86" s="84"/>
      <c r="R86" s="84"/>
    </row>
    <row r="87" spans="1:18">
      <c r="A87" s="84"/>
      <c r="B87" s="84"/>
      <c r="C87" s="93"/>
      <c r="D87" s="93"/>
      <c r="E87" s="84"/>
      <c r="F87" s="84"/>
      <c r="G87" s="84"/>
      <c r="H87" s="48"/>
      <c r="I87" s="84"/>
      <c r="J87" s="84"/>
      <c r="K87" s="84"/>
      <c r="L87" s="84"/>
      <c r="M87" s="84"/>
      <c r="N87" s="84"/>
      <c r="O87" s="84"/>
      <c r="P87" s="84"/>
      <c r="Q87" s="84"/>
      <c r="R87" s="84"/>
    </row>
    <row r="88" spans="1:18">
      <c r="A88" s="84"/>
      <c r="B88" s="84"/>
      <c r="C88" s="93"/>
      <c r="D88" s="93"/>
      <c r="E88" s="84"/>
      <c r="F88" s="84"/>
      <c r="G88" s="84"/>
      <c r="H88" s="48"/>
      <c r="I88" s="84"/>
      <c r="J88" s="84"/>
      <c r="K88" s="84"/>
      <c r="L88" s="84"/>
      <c r="M88" s="84"/>
      <c r="N88" s="84"/>
      <c r="O88" s="84"/>
      <c r="P88" s="84"/>
      <c r="Q88" s="84"/>
      <c r="R88" s="84"/>
    </row>
    <row r="89" spans="1:18">
      <c r="A89" s="84"/>
      <c r="B89" s="84"/>
      <c r="C89" s="93"/>
      <c r="D89" s="93"/>
      <c r="E89" s="84"/>
      <c r="F89" s="84"/>
      <c r="G89" s="84"/>
      <c r="H89" s="48"/>
      <c r="I89" s="84"/>
      <c r="J89" s="84"/>
      <c r="K89" s="84"/>
      <c r="L89" s="84"/>
      <c r="M89" s="84"/>
      <c r="N89" s="84"/>
      <c r="O89" s="84"/>
      <c r="P89" s="84"/>
      <c r="Q89" s="84"/>
      <c r="R89" s="84"/>
    </row>
    <row r="90" spans="1:18">
      <c r="A90" s="84"/>
      <c r="B90" s="84"/>
      <c r="C90" s="93"/>
      <c r="D90" s="93"/>
      <c r="E90" s="84"/>
      <c r="F90" s="84"/>
      <c r="G90" s="84"/>
      <c r="H90" s="48"/>
      <c r="I90" s="84"/>
      <c r="J90" s="84"/>
      <c r="K90" s="84"/>
      <c r="L90" s="84"/>
      <c r="M90" s="84"/>
      <c r="N90" s="84"/>
      <c r="O90" s="84"/>
      <c r="P90" s="84"/>
      <c r="Q90" s="84"/>
      <c r="R90" s="84"/>
    </row>
    <row r="91" spans="1:18">
      <c r="A91" s="84"/>
      <c r="B91" s="84"/>
      <c r="C91" s="93"/>
      <c r="D91" s="93"/>
      <c r="E91" s="84"/>
      <c r="F91" s="84"/>
      <c r="G91" s="84"/>
      <c r="H91" s="48"/>
      <c r="I91" s="84"/>
      <c r="J91" s="84"/>
      <c r="K91" s="84"/>
      <c r="L91" s="84"/>
      <c r="M91" s="84"/>
      <c r="N91" s="84"/>
      <c r="O91" s="84"/>
      <c r="P91" s="84"/>
      <c r="Q91" s="84"/>
      <c r="R91" s="84"/>
    </row>
    <row r="92" spans="1:18">
      <c r="A92" s="84"/>
      <c r="B92" s="84"/>
      <c r="C92" s="93"/>
      <c r="D92" s="93"/>
      <c r="E92" s="84"/>
      <c r="F92" s="84"/>
      <c r="G92" s="84"/>
      <c r="H92" s="48"/>
      <c r="I92" s="84"/>
      <c r="J92" s="84"/>
      <c r="K92" s="84"/>
      <c r="L92" s="84"/>
      <c r="M92" s="84"/>
      <c r="N92" s="84"/>
      <c r="O92" s="84"/>
      <c r="P92" s="84"/>
      <c r="Q92" s="84"/>
      <c r="R92" s="84"/>
    </row>
    <row r="93" spans="1:18">
      <c r="A93" s="84"/>
      <c r="B93" s="84"/>
      <c r="C93" s="93"/>
      <c r="D93" s="93"/>
      <c r="E93" s="84"/>
      <c r="F93" s="84"/>
      <c r="G93" s="84"/>
      <c r="H93" s="48"/>
      <c r="I93" s="84"/>
      <c r="J93" s="84"/>
      <c r="K93" s="84"/>
      <c r="L93" s="84"/>
      <c r="M93" s="84"/>
      <c r="N93" s="84"/>
      <c r="O93" s="84"/>
      <c r="P93" s="84"/>
      <c r="Q93" s="84"/>
      <c r="R93" s="84"/>
    </row>
    <row r="94" spans="1:18">
      <c r="A94" s="84"/>
      <c r="B94" s="84"/>
      <c r="C94" s="93"/>
      <c r="D94" s="93"/>
      <c r="E94" s="84"/>
      <c r="F94" s="84"/>
      <c r="G94" s="84"/>
      <c r="H94" s="48"/>
      <c r="I94" s="84"/>
      <c r="J94" s="84"/>
      <c r="K94" s="84"/>
      <c r="L94" s="84"/>
      <c r="M94" s="84"/>
      <c r="N94" s="84"/>
      <c r="O94" s="84"/>
      <c r="P94" s="84"/>
      <c r="Q94" s="84"/>
      <c r="R94" s="84"/>
    </row>
    <row r="95" spans="1:18">
      <c r="A95" s="84"/>
      <c r="B95" s="84"/>
      <c r="C95" s="93"/>
      <c r="D95" s="93"/>
      <c r="E95" s="84"/>
      <c r="F95" s="84"/>
      <c r="G95" s="84"/>
      <c r="H95" s="48"/>
      <c r="I95" s="84"/>
      <c r="J95" s="84"/>
      <c r="K95" s="84"/>
      <c r="L95" s="84"/>
      <c r="M95" s="84"/>
      <c r="N95" s="84"/>
      <c r="O95" s="84"/>
      <c r="P95" s="84"/>
      <c r="Q95" s="84"/>
      <c r="R95" s="84"/>
    </row>
    <row r="96" spans="1:18">
      <c r="A96" s="84"/>
      <c r="B96" s="84"/>
      <c r="C96" s="93"/>
      <c r="D96" s="93"/>
      <c r="E96" s="84"/>
      <c r="F96" s="84"/>
      <c r="G96" s="84"/>
      <c r="H96" s="48"/>
      <c r="I96" s="84"/>
      <c r="J96" s="84"/>
      <c r="K96" s="84"/>
      <c r="L96" s="84"/>
      <c r="M96" s="84"/>
      <c r="N96" s="84"/>
      <c r="O96" s="84"/>
      <c r="P96" s="84"/>
      <c r="Q96" s="84"/>
      <c r="R96" s="84"/>
    </row>
    <row r="97" spans="1:18">
      <c r="A97" s="84"/>
      <c r="B97" s="84"/>
      <c r="C97" s="93"/>
      <c r="D97" s="93"/>
      <c r="E97" s="84"/>
      <c r="F97" s="84"/>
      <c r="G97" s="84"/>
      <c r="H97" s="48"/>
      <c r="I97" s="84"/>
      <c r="J97" s="84"/>
      <c r="K97" s="84"/>
      <c r="L97" s="84"/>
      <c r="M97" s="84"/>
      <c r="N97" s="84"/>
      <c r="O97" s="84"/>
      <c r="P97" s="84"/>
      <c r="Q97" s="84"/>
      <c r="R97" s="84"/>
    </row>
    <row r="98" spans="1:18">
      <c r="A98" s="84"/>
      <c r="B98" s="84"/>
      <c r="C98" s="93"/>
      <c r="D98" s="93"/>
      <c r="E98" s="84"/>
      <c r="F98" s="84"/>
      <c r="G98" s="84"/>
      <c r="H98" s="48"/>
      <c r="I98" s="84"/>
      <c r="J98" s="84"/>
      <c r="K98" s="84"/>
      <c r="L98" s="84"/>
      <c r="M98" s="84"/>
      <c r="N98" s="84"/>
      <c r="O98" s="84"/>
      <c r="P98" s="84"/>
      <c r="Q98" s="84"/>
      <c r="R98" s="84"/>
    </row>
    <row r="99" spans="1:18">
      <c r="A99" s="84"/>
      <c r="B99" s="84"/>
      <c r="C99" s="93"/>
      <c r="D99" s="93"/>
      <c r="E99" s="84"/>
      <c r="F99" s="84"/>
      <c r="G99" s="84"/>
      <c r="H99" s="48"/>
      <c r="I99" s="84"/>
      <c r="J99" s="84"/>
      <c r="K99" s="84"/>
      <c r="L99" s="84"/>
      <c r="M99" s="84"/>
      <c r="N99" s="84"/>
      <c r="O99" s="84"/>
      <c r="P99" s="84"/>
      <c r="Q99" s="84"/>
      <c r="R99" s="84"/>
    </row>
    <row r="100" spans="1:18">
      <c r="A100" s="84"/>
      <c r="B100" s="84"/>
      <c r="C100" s="93"/>
      <c r="D100" s="93"/>
      <c r="E100" s="84"/>
      <c r="F100" s="84"/>
      <c r="G100" s="84"/>
      <c r="H100" s="48"/>
      <c r="I100" s="84"/>
      <c r="J100" s="84"/>
      <c r="K100" s="84"/>
      <c r="L100" s="84"/>
      <c r="M100" s="84"/>
      <c r="N100" s="84"/>
      <c r="O100" s="84"/>
      <c r="P100" s="84"/>
      <c r="Q100" s="84"/>
      <c r="R100" s="84"/>
    </row>
    <row r="101" spans="1:18">
      <c r="A101" s="84"/>
      <c r="B101" s="84"/>
      <c r="C101" s="93"/>
      <c r="D101" s="93"/>
      <c r="E101" s="84"/>
      <c r="F101" s="84"/>
      <c r="G101" s="84"/>
      <c r="H101" s="48"/>
      <c r="I101" s="84"/>
      <c r="J101" s="84"/>
      <c r="K101" s="84"/>
      <c r="L101" s="84"/>
      <c r="M101" s="84"/>
      <c r="N101" s="84"/>
      <c r="O101" s="84"/>
      <c r="P101" s="84"/>
      <c r="Q101" s="84"/>
      <c r="R101" s="84"/>
    </row>
    <row r="102" spans="1:18">
      <c r="A102" s="84"/>
      <c r="B102" s="84"/>
      <c r="C102" s="93"/>
      <c r="D102" s="93"/>
      <c r="E102" s="84"/>
      <c r="F102" s="84"/>
      <c r="G102" s="84"/>
      <c r="H102" s="48"/>
      <c r="I102" s="84"/>
      <c r="J102" s="84"/>
      <c r="K102" s="84"/>
      <c r="L102" s="84"/>
      <c r="M102" s="84"/>
      <c r="N102" s="84"/>
      <c r="O102" s="84"/>
      <c r="P102" s="84"/>
      <c r="Q102" s="84"/>
      <c r="R102" s="84"/>
    </row>
    <row r="103" spans="1:18">
      <c r="A103" s="84"/>
      <c r="B103" s="84"/>
      <c r="C103" s="93"/>
      <c r="D103" s="93"/>
      <c r="E103" s="84"/>
      <c r="F103" s="84"/>
      <c r="G103" s="84"/>
      <c r="H103" s="48"/>
      <c r="I103" s="84"/>
      <c r="J103" s="84"/>
      <c r="K103" s="84"/>
      <c r="L103" s="84"/>
      <c r="M103" s="84"/>
      <c r="N103" s="84"/>
      <c r="O103" s="84"/>
      <c r="P103" s="84"/>
      <c r="Q103" s="84"/>
      <c r="R103" s="84"/>
    </row>
    <row r="104" spans="1:18">
      <c r="A104" s="84"/>
      <c r="B104" s="84"/>
      <c r="C104" s="93"/>
      <c r="D104" s="93"/>
      <c r="E104" s="84"/>
      <c r="F104" s="84"/>
      <c r="G104" s="84"/>
      <c r="H104" s="48"/>
      <c r="I104" s="84"/>
      <c r="J104" s="84"/>
      <c r="K104" s="84"/>
      <c r="L104" s="84"/>
      <c r="M104" s="84"/>
      <c r="N104" s="84"/>
      <c r="O104" s="84"/>
      <c r="P104" s="84"/>
      <c r="Q104" s="84"/>
      <c r="R104" s="84"/>
    </row>
    <row r="105" spans="1:18">
      <c r="A105" s="84"/>
      <c r="B105" s="84"/>
      <c r="C105" s="93"/>
      <c r="D105" s="93"/>
      <c r="E105" s="84"/>
      <c r="F105" s="84"/>
      <c r="G105" s="84"/>
      <c r="H105" s="48"/>
      <c r="I105" s="84"/>
      <c r="J105" s="84"/>
      <c r="K105" s="84"/>
      <c r="L105" s="84"/>
      <c r="M105" s="84"/>
      <c r="N105" s="84"/>
      <c r="O105" s="84"/>
      <c r="P105" s="84"/>
      <c r="Q105" s="84"/>
      <c r="R105" s="84"/>
    </row>
    <row r="106" spans="1:18">
      <c r="A106" s="84"/>
      <c r="B106" s="84"/>
      <c r="C106" s="93"/>
      <c r="D106" s="93"/>
      <c r="E106" s="84"/>
      <c r="F106" s="84"/>
      <c r="G106" s="84"/>
      <c r="H106" s="48"/>
      <c r="I106" s="84"/>
      <c r="J106" s="84"/>
      <c r="K106" s="84"/>
      <c r="L106" s="84"/>
      <c r="M106" s="84"/>
      <c r="N106" s="84"/>
      <c r="O106" s="84"/>
      <c r="P106" s="84"/>
      <c r="Q106" s="84"/>
      <c r="R106" s="84"/>
    </row>
    <row r="107" spans="1:18">
      <c r="A107" s="84"/>
      <c r="B107" s="84"/>
      <c r="C107" s="93"/>
      <c r="D107" s="93"/>
      <c r="E107" s="84"/>
      <c r="F107" s="84"/>
      <c r="G107" s="84"/>
      <c r="H107" s="48"/>
      <c r="I107" s="84"/>
      <c r="J107" s="84"/>
      <c r="K107" s="84"/>
      <c r="L107" s="84"/>
      <c r="M107" s="84"/>
      <c r="N107" s="84"/>
      <c r="O107" s="84"/>
      <c r="P107" s="84"/>
      <c r="Q107" s="84"/>
      <c r="R107" s="84"/>
    </row>
    <row r="108" spans="1:18">
      <c r="A108" s="84"/>
      <c r="B108" s="84"/>
      <c r="C108" s="93"/>
      <c r="D108" s="93"/>
      <c r="E108" s="84"/>
      <c r="F108" s="84"/>
      <c r="G108" s="84"/>
      <c r="H108" s="48"/>
      <c r="I108" s="84"/>
      <c r="J108" s="84"/>
      <c r="K108" s="84"/>
      <c r="L108" s="84"/>
      <c r="M108" s="84"/>
      <c r="N108" s="84"/>
      <c r="O108" s="84"/>
      <c r="P108" s="84"/>
      <c r="Q108" s="84"/>
      <c r="R108" s="84"/>
    </row>
    <row r="109" spans="1:18">
      <c r="A109" s="84"/>
      <c r="B109" s="84"/>
      <c r="C109" s="93"/>
      <c r="D109" s="93"/>
      <c r="E109" s="84"/>
      <c r="F109" s="84"/>
      <c r="G109" s="84"/>
      <c r="H109" s="48"/>
      <c r="I109" s="84"/>
      <c r="J109" s="84"/>
      <c r="K109" s="84"/>
      <c r="L109" s="84"/>
      <c r="M109" s="84"/>
      <c r="N109" s="84"/>
      <c r="O109" s="84"/>
      <c r="P109" s="84"/>
      <c r="Q109" s="84"/>
      <c r="R109" s="84"/>
    </row>
    <row r="110" spans="1:18">
      <c r="A110" s="84"/>
      <c r="B110" s="84"/>
      <c r="C110" s="93"/>
      <c r="D110" s="93"/>
      <c r="E110" s="84"/>
      <c r="F110" s="84"/>
      <c r="G110" s="84"/>
      <c r="H110" s="48"/>
      <c r="I110" s="84"/>
      <c r="J110" s="84"/>
      <c r="K110" s="84"/>
      <c r="L110" s="84"/>
      <c r="M110" s="84"/>
      <c r="N110" s="84"/>
      <c r="O110" s="84"/>
      <c r="P110" s="84"/>
      <c r="Q110" s="84"/>
      <c r="R110" s="84"/>
    </row>
    <row r="111" spans="1:18">
      <c r="A111" s="84"/>
      <c r="B111" s="84"/>
      <c r="C111" s="93"/>
      <c r="D111" s="93"/>
      <c r="E111" s="84"/>
      <c r="F111" s="84"/>
      <c r="G111" s="84"/>
      <c r="H111" s="48"/>
      <c r="I111" s="84"/>
      <c r="J111" s="84"/>
      <c r="K111" s="84"/>
      <c r="L111" s="84"/>
      <c r="M111" s="84"/>
      <c r="N111" s="84"/>
      <c r="O111" s="84"/>
      <c r="P111" s="84"/>
      <c r="Q111" s="84"/>
      <c r="R111" s="84"/>
    </row>
    <row r="112" spans="1:18">
      <c r="A112" s="84"/>
      <c r="B112" s="84"/>
      <c r="C112" s="93"/>
      <c r="D112" s="93"/>
      <c r="E112" s="84"/>
      <c r="F112" s="84"/>
      <c r="G112" s="84"/>
      <c r="H112" s="48"/>
      <c r="I112" s="84"/>
      <c r="J112" s="84"/>
      <c r="K112" s="84"/>
      <c r="L112" s="84"/>
      <c r="M112" s="84"/>
      <c r="N112" s="84"/>
      <c r="O112" s="84"/>
      <c r="P112" s="84"/>
      <c r="Q112" s="84"/>
      <c r="R112" s="84"/>
    </row>
    <row r="113" spans="1:18">
      <c r="A113" s="84"/>
      <c r="B113" s="84"/>
      <c r="C113" s="93"/>
      <c r="D113" s="93"/>
      <c r="E113" s="84"/>
      <c r="F113" s="84"/>
      <c r="G113" s="84"/>
      <c r="H113" s="48"/>
      <c r="I113" s="84"/>
      <c r="J113" s="84"/>
      <c r="K113" s="84"/>
      <c r="L113" s="84"/>
      <c r="M113" s="84"/>
      <c r="N113" s="84"/>
      <c r="O113" s="84"/>
      <c r="P113" s="84"/>
      <c r="Q113" s="84"/>
      <c r="R113" s="84"/>
    </row>
    <row r="114" spans="1:18">
      <c r="A114" s="84"/>
      <c r="B114" s="84"/>
      <c r="C114" s="93"/>
      <c r="D114" s="93"/>
      <c r="E114" s="84"/>
      <c r="F114" s="84"/>
      <c r="G114" s="84"/>
      <c r="H114" s="48"/>
      <c r="I114" s="84"/>
      <c r="J114" s="84"/>
      <c r="K114" s="84"/>
      <c r="L114" s="84"/>
      <c r="M114" s="84"/>
      <c r="N114" s="84"/>
      <c r="O114" s="84"/>
      <c r="P114" s="84"/>
      <c r="Q114" s="84"/>
      <c r="R114" s="84"/>
    </row>
    <row r="115" spans="1:18">
      <c r="A115" s="84"/>
      <c r="B115" s="84"/>
      <c r="C115" s="93"/>
      <c r="D115" s="93"/>
      <c r="E115" s="84"/>
      <c r="F115" s="84"/>
      <c r="G115" s="84"/>
      <c r="H115" s="48"/>
      <c r="I115" s="84"/>
      <c r="J115" s="84"/>
      <c r="K115" s="84"/>
      <c r="L115" s="84"/>
      <c r="M115" s="84"/>
      <c r="N115" s="84"/>
      <c r="O115" s="84"/>
      <c r="P115" s="84"/>
      <c r="Q115" s="84"/>
      <c r="R115" s="84"/>
    </row>
    <row r="116" spans="1:18">
      <c r="A116" s="84"/>
      <c r="B116" s="84"/>
      <c r="C116" s="93"/>
      <c r="D116" s="93"/>
      <c r="E116" s="84"/>
      <c r="F116" s="84"/>
      <c r="G116" s="84"/>
      <c r="H116" s="48"/>
      <c r="I116" s="84"/>
      <c r="J116" s="84"/>
      <c r="K116" s="84"/>
      <c r="L116" s="84"/>
      <c r="M116" s="84"/>
      <c r="N116" s="84"/>
      <c r="O116" s="84"/>
      <c r="P116" s="84"/>
      <c r="Q116" s="84"/>
      <c r="R116" s="84"/>
    </row>
    <row r="117" spans="1:18">
      <c r="A117" s="84"/>
      <c r="B117" s="84"/>
      <c r="C117" s="93"/>
      <c r="D117" s="93"/>
      <c r="E117" s="84"/>
      <c r="F117" s="84"/>
      <c r="G117" s="84"/>
      <c r="H117" s="48"/>
      <c r="I117" s="84"/>
      <c r="J117" s="84"/>
      <c r="K117" s="84"/>
      <c r="L117" s="84"/>
      <c r="M117" s="84"/>
      <c r="N117" s="84"/>
      <c r="O117" s="84"/>
      <c r="P117" s="84"/>
      <c r="Q117" s="84"/>
      <c r="R117" s="84"/>
    </row>
    <row r="118" spans="1:18">
      <c r="A118" s="84"/>
      <c r="B118" s="84"/>
      <c r="C118" s="93"/>
      <c r="D118" s="93"/>
      <c r="E118" s="84"/>
      <c r="F118" s="84"/>
      <c r="G118" s="84"/>
      <c r="H118" s="48"/>
      <c r="I118" s="84"/>
      <c r="J118" s="84"/>
      <c r="K118" s="84"/>
      <c r="L118" s="84"/>
      <c r="M118" s="84"/>
      <c r="N118" s="84"/>
      <c r="O118" s="84"/>
      <c r="P118" s="84"/>
      <c r="Q118" s="84"/>
      <c r="R118" s="84"/>
    </row>
    <row r="119" spans="1:18">
      <c r="A119" s="84"/>
      <c r="B119" s="84"/>
      <c r="C119" s="93"/>
      <c r="D119" s="93"/>
      <c r="E119" s="84"/>
      <c r="F119" s="84"/>
      <c r="G119" s="84"/>
      <c r="H119" s="48"/>
      <c r="I119" s="84"/>
      <c r="J119" s="84"/>
      <c r="K119" s="84"/>
      <c r="L119" s="84"/>
      <c r="M119" s="84"/>
      <c r="N119" s="84"/>
      <c r="O119" s="84"/>
      <c r="P119" s="84"/>
      <c r="Q119" s="84"/>
      <c r="R119" s="84"/>
    </row>
    <row r="120" spans="1:18">
      <c r="A120" s="84"/>
      <c r="B120" s="84"/>
      <c r="C120" s="93"/>
      <c r="D120" s="93"/>
      <c r="E120" s="84"/>
      <c r="F120" s="84"/>
      <c r="G120" s="84"/>
      <c r="H120" s="48"/>
      <c r="I120" s="84"/>
      <c r="J120" s="84"/>
      <c r="K120" s="84"/>
      <c r="L120" s="84"/>
      <c r="M120" s="84"/>
      <c r="N120" s="84"/>
      <c r="O120" s="84"/>
      <c r="P120" s="84"/>
      <c r="Q120" s="84"/>
      <c r="R120" s="84"/>
    </row>
    <row r="121" spans="1:18">
      <c r="A121" s="84"/>
      <c r="B121" s="84"/>
      <c r="C121" s="93"/>
      <c r="D121" s="93"/>
      <c r="E121" s="84"/>
      <c r="F121" s="84"/>
      <c r="G121" s="84"/>
      <c r="H121" s="48"/>
      <c r="I121" s="84"/>
      <c r="J121" s="84"/>
      <c r="K121" s="84"/>
      <c r="L121" s="84"/>
      <c r="M121" s="84"/>
      <c r="N121" s="84"/>
      <c r="O121" s="84"/>
      <c r="P121" s="84"/>
      <c r="Q121" s="84"/>
      <c r="R121" s="84"/>
    </row>
    <row r="122" spans="1:18">
      <c r="A122" s="84"/>
      <c r="B122" s="84"/>
      <c r="C122" s="93"/>
      <c r="D122" s="93"/>
      <c r="E122" s="84"/>
      <c r="F122" s="84"/>
      <c r="G122" s="84"/>
      <c r="H122" s="48"/>
      <c r="I122" s="84"/>
      <c r="J122" s="84"/>
      <c r="K122" s="84"/>
      <c r="L122" s="84"/>
      <c r="M122" s="84"/>
      <c r="N122" s="84"/>
      <c r="O122" s="84"/>
      <c r="P122" s="84"/>
      <c r="Q122" s="84"/>
      <c r="R122" s="84"/>
    </row>
    <row r="123" spans="1:18">
      <c r="A123" s="84"/>
      <c r="B123" s="84"/>
      <c r="C123" s="93"/>
      <c r="D123" s="93"/>
      <c r="E123" s="84"/>
      <c r="F123" s="84"/>
      <c r="G123" s="84"/>
      <c r="H123" s="48"/>
      <c r="I123" s="84"/>
      <c r="J123" s="84"/>
      <c r="K123" s="84"/>
      <c r="L123" s="84"/>
      <c r="M123" s="84"/>
      <c r="N123" s="84"/>
      <c r="O123" s="84"/>
      <c r="P123" s="84"/>
      <c r="Q123" s="84"/>
      <c r="R123" s="84"/>
    </row>
    <row r="124" spans="1:18">
      <c r="A124" s="84"/>
      <c r="B124" s="84"/>
      <c r="C124" s="93"/>
      <c r="D124" s="93"/>
      <c r="E124" s="84"/>
      <c r="F124" s="84"/>
      <c r="G124" s="84"/>
      <c r="H124" s="48"/>
      <c r="I124" s="84"/>
      <c r="J124" s="84"/>
      <c r="K124" s="84"/>
      <c r="L124" s="84"/>
      <c r="M124" s="84"/>
      <c r="N124" s="84"/>
      <c r="O124" s="84"/>
      <c r="P124" s="84"/>
      <c r="Q124" s="84"/>
      <c r="R124" s="84"/>
    </row>
    <row r="125" spans="1:18">
      <c r="A125" s="84"/>
      <c r="B125" s="84"/>
      <c r="C125" s="93"/>
      <c r="D125" s="93"/>
      <c r="E125" s="84"/>
      <c r="F125" s="84"/>
      <c r="G125" s="84"/>
      <c r="H125" s="48"/>
      <c r="I125" s="84"/>
      <c r="J125" s="84"/>
      <c r="K125" s="84"/>
      <c r="L125" s="84"/>
      <c r="M125" s="84"/>
      <c r="N125" s="84"/>
      <c r="O125" s="84"/>
      <c r="P125" s="84"/>
      <c r="Q125" s="84"/>
      <c r="R125" s="84"/>
    </row>
    <row r="126" spans="1:18">
      <c r="A126" s="84"/>
      <c r="B126" s="84"/>
      <c r="C126" s="93"/>
      <c r="D126" s="93"/>
      <c r="E126" s="84"/>
      <c r="F126" s="84"/>
      <c r="G126" s="84"/>
      <c r="H126" s="48"/>
      <c r="I126" s="84"/>
      <c r="J126" s="84"/>
      <c r="K126" s="84"/>
      <c r="L126" s="84"/>
      <c r="M126" s="84"/>
      <c r="N126" s="84"/>
      <c r="O126" s="84"/>
      <c r="P126" s="84"/>
      <c r="Q126" s="84"/>
      <c r="R126" s="84"/>
    </row>
    <row r="127" spans="1:18">
      <c r="A127" s="84"/>
      <c r="B127" s="84"/>
      <c r="C127" s="93"/>
      <c r="D127" s="93"/>
      <c r="E127" s="84"/>
      <c r="F127" s="84"/>
      <c r="G127" s="84"/>
      <c r="H127" s="48"/>
      <c r="I127" s="84"/>
      <c r="J127" s="84"/>
      <c r="K127" s="84"/>
      <c r="L127" s="84"/>
      <c r="M127" s="84"/>
      <c r="N127" s="84"/>
      <c r="O127" s="84"/>
      <c r="P127" s="84"/>
      <c r="Q127" s="84"/>
      <c r="R127" s="84"/>
    </row>
    <row r="128" spans="1:18">
      <c r="A128" s="84"/>
      <c r="B128" s="84"/>
      <c r="C128" s="93"/>
      <c r="D128" s="93"/>
      <c r="E128" s="84"/>
      <c r="F128" s="84"/>
      <c r="G128" s="84"/>
      <c r="H128" s="48"/>
      <c r="I128" s="84"/>
      <c r="J128" s="84"/>
      <c r="K128" s="84"/>
      <c r="L128" s="84"/>
      <c r="M128" s="84"/>
      <c r="N128" s="84"/>
      <c r="O128" s="84"/>
      <c r="P128" s="84"/>
      <c r="Q128" s="84"/>
      <c r="R128" s="84"/>
    </row>
    <row r="129" spans="1:18">
      <c r="A129" s="84"/>
      <c r="B129" s="84"/>
      <c r="C129" s="93"/>
      <c r="D129" s="93"/>
      <c r="E129" s="84"/>
      <c r="F129" s="84"/>
      <c r="G129" s="84"/>
      <c r="H129" s="48"/>
      <c r="I129" s="84"/>
      <c r="J129" s="84"/>
      <c r="K129" s="84"/>
      <c r="L129" s="84"/>
      <c r="M129" s="84"/>
      <c r="N129" s="84"/>
      <c r="O129" s="84"/>
      <c r="P129" s="84"/>
      <c r="Q129" s="84"/>
      <c r="R129" s="84"/>
    </row>
    <row r="130" spans="1:18">
      <c r="A130" s="84"/>
      <c r="B130" s="84"/>
      <c r="C130" s="93"/>
      <c r="D130" s="93"/>
      <c r="E130" s="84"/>
      <c r="F130" s="84"/>
      <c r="G130" s="84"/>
      <c r="H130" s="48"/>
      <c r="I130" s="84"/>
      <c r="J130" s="84"/>
      <c r="K130" s="84"/>
      <c r="L130" s="84"/>
      <c r="M130" s="84"/>
      <c r="N130" s="84"/>
      <c r="O130" s="84"/>
      <c r="P130" s="84"/>
      <c r="Q130" s="84"/>
      <c r="R130" s="84"/>
    </row>
    <row r="131" spans="1:18">
      <c r="A131" s="84"/>
      <c r="B131" s="84"/>
      <c r="C131" s="93"/>
      <c r="D131" s="93"/>
      <c r="E131" s="84"/>
      <c r="F131" s="84"/>
      <c r="G131" s="84"/>
      <c r="H131" s="48"/>
      <c r="I131" s="84"/>
      <c r="J131" s="84"/>
      <c r="K131" s="84"/>
      <c r="L131" s="84"/>
      <c r="M131" s="84"/>
      <c r="N131" s="84"/>
      <c r="O131" s="84"/>
      <c r="P131" s="84"/>
      <c r="Q131" s="84"/>
      <c r="R131" s="84"/>
    </row>
    <row r="132" spans="1:18">
      <c r="A132" s="84"/>
      <c r="B132" s="84"/>
      <c r="C132" s="93"/>
      <c r="D132" s="93"/>
      <c r="E132" s="84"/>
      <c r="F132" s="84"/>
      <c r="G132" s="84"/>
      <c r="H132" s="48"/>
      <c r="I132" s="84"/>
      <c r="J132" s="84"/>
      <c r="K132" s="84"/>
      <c r="L132" s="84"/>
      <c r="M132" s="84"/>
      <c r="N132" s="84"/>
      <c r="O132" s="84"/>
      <c r="P132" s="84"/>
      <c r="Q132" s="84"/>
      <c r="R132" s="84"/>
    </row>
    <row r="133" spans="1:18">
      <c r="A133" s="84"/>
      <c r="B133" s="84"/>
      <c r="C133" s="93"/>
      <c r="D133" s="93"/>
      <c r="E133" s="84"/>
      <c r="F133" s="84"/>
      <c r="G133" s="84"/>
      <c r="H133" s="48"/>
      <c r="I133" s="84"/>
      <c r="J133" s="84"/>
      <c r="K133" s="84"/>
      <c r="L133" s="84"/>
      <c r="M133" s="84"/>
      <c r="N133" s="84"/>
      <c r="O133" s="84"/>
      <c r="P133" s="84"/>
      <c r="Q133" s="84"/>
      <c r="R133" s="84"/>
    </row>
    <row r="134" spans="1:18">
      <c r="A134" s="84"/>
      <c r="B134" s="84"/>
      <c r="C134" s="93"/>
      <c r="D134" s="93"/>
      <c r="E134" s="84"/>
      <c r="F134" s="84"/>
      <c r="G134" s="84"/>
      <c r="H134" s="48"/>
      <c r="I134" s="84"/>
      <c r="J134" s="84"/>
      <c r="K134" s="84"/>
      <c r="L134" s="84"/>
      <c r="M134" s="84"/>
      <c r="N134" s="84"/>
      <c r="O134" s="84"/>
      <c r="P134" s="84"/>
      <c r="Q134" s="84"/>
      <c r="R134" s="84"/>
    </row>
    <row r="135" spans="1:18">
      <c r="A135" s="84"/>
      <c r="B135" s="84"/>
      <c r="C135" s="93"/>
      <c r="D135" s="93"/>
      <c r="E135" s="84"/>
      <c r="F135" s="84"/>
      <c r="G135" s="84"/>
      <c r="H135" s="48"/>
      <c r="I135" s="84"/>
      <c r="J135" s="84"/>
      <c r="K135" s="84"/>
      <c r="L135" s="84"/>
      <c r="M135" s="84"/>
      <c r="N135" s="84"/>
      <c r="O135" s="84"/>
      <c r="P135" s="84"/>
      <c r="Q135" s="84"/>
      <c r="R135" s="84"/>
    </row>
    <row r="136" spans="1:18">
      <c r="A136" s="84"/>
      <c r="B136" s="84"/>
      <c r="C136" s="93"/>
      <c r="D136" s="93"/>
      <c r="E136" s="84"/>
      <c r="F136" s="84"/>
      <c r="G136" s="84"/>
      <c r="H136" s="48"/>
      <c r="I136" s="84"/>
      <c r="J136" s="84"/>
      <c r="K136" s="84"/>
      <c r="L136" s="84"/>
      <c r="M136" s="84"/>
      <c r="N136" s="84"/>
      <c r="O136" s="84"/>
      <c r="P136" s="84"/>
      <c r="Q136" s="84"/>
      <c r="R136" s="84"/>
    </row>
    <row r="137" spans="1:18">
      <c r="A137" s="84"/>
      <c r="B137" s="84"/>
      <c r="C137" s="93"/>
      <c r="D137" s="93"/>
      <c r="E137" s="84"/>
      <c r="F137" s="84"/>
      <c r="G137" s="84"/>
      <c r="H137" s="48"/>
      <c r="I137" s="84"/>
      <c r="J137" s="84"/>
      <c r="K137" s="84"/>
      <c r="L137" s="84"/>
      <c r="M137" s="84"/>
      <c r="N137" s="84"/>
      <c r="O137" s="84"/>
      <c r="P137" s="84"/>
      <c r="Q137" s="84"/>
      <c r="R137" s="84"/>
    </row>
    <row r="138" spans="1:18">
      <c r="A138" s="84"/>
      <c r="B138" s="84"/>
      <c r="C138" s="93"/>
      <c r="D138" s="93"/>
      <c r="E138" s="84"/>
      <c r="F138" s="84"/>
      <c r="G138" s="84"/>
      <c r="H138" s="48"/>
      <c r="I138" s="84"/>
      <c r="J138" s="84"/>
      <c r="K138" s="84"/>
      <c r="L138" s="84"/>
      <c r="M138" s="84"/>
      <c r="N138" s="84"/>
      <c r="O138" s="84"/>
      <c r="P138" s="84"/>
      <c r="Q138" s="84"/>
      <c r="R138" s="84"/>
    </row>
    <row r="139" spans="1:18">
      <c r="A139" s="84"/>
      <c r="B139" s="84"/>
      <c r="C139" s="93"/>
      <c r="D139" s="93"/>
      <c r="E139" s="84"/>
      <c r="F139" s="84"/>
      <c r="G139" s="84"/>
      <c r="H139" s="48"/>
      <c r="I139" s="84"/>
      <c r="J139" s="84"/>
      <c r="K139" s="84"/>
      <c r="L139" s="84"/>
      <c r="M139" s="84"/>
      <c r="N139" s="84"/>
      <c r="O139" s="84"/>
      <c r="P139" s="84"/>
      <c r="Q139" s="84"/>
      <c r="R139" s="84"/>
    </row>
    <row r="140" spans="1:18">
      <c r="A140" s="84"/>
      <c r="B140" s="84"/>
      <c r="C140" s="93"/>
      <c r="D140" s="93"/>
      <c r="E140" s="84"/>
      <c r="F140" s="84"/>
      <c r="G140" s="84"/>
      <c r="H140" s="48"/>
      <c r="I140" s="84"/>
      <c r="J140" s="84"/>
      <c r="K140" s="84"/>
      <c r="L140" s="84"/>
      <c r="M140" s="84"/>
      <c r="N140" s="84"/>
      <c r="O140" s="84"/>
      <c r="P140" s="84"/>
      <c r="Q140" s="84"/>
      <c r="R140" s="84"/>
    </row>
    <row r="141" spans="1:18">
      <c r="A141" s="84"/>
      <c r="B141" s="84"/>
      <c r="C141" s="93"/>
      <c r="D141" s="93"/>
      <c r="E141" s="84"/>
      <c r="F141" s="84"/>
      <c r="G141" s="84"/>
      <c r="H141" s="48"/>
      <c r="I141" s="84"/>
      <c r="J141" s="84"/>
      <c r="K141" s="84"/>
      <c r="L141" s="84"/>
      <c r="M141" s="84"/>
      <c r="N141" s="84"/>
      <c r="O141" s="84"/>
      <c r="P141" s="84"/>
      <c r="Q141" s="84"/>
      <c r="R141" s="84"/>
    </row>
    <row r="142" spans="1:18">
      <c r="A142" s="84"/>
      <c r="B142" s="84"/>
      <c r="C142" s="93"/>
      <c r="D142" s="93"/>
      <c r="E142" s="84"/>
      <c r="F142" s="84"/>
      <c r="G142" s="84"/>
      <c r="H142" s="48"/>
      <c r="I142" s="84"/>
      <c r="J142" s="84"/>
      <c r="K142" s="84"/>
      <c r="L142" s="84"/>
      <c r="M142" s="84"/>
      <c r="N142" s="84"/>
      <c r="O142" s="84"/>
      <c r="P142" s="84"/>
      <c r="Q142" s="84"/>
      <c r="R142" s="84"/>
    </row>
    <row r="143" spans="1:18">
      <c r="A143" s="84"/>
      <c r="B143" s="84"/>
      <c r="C143" s="93"/>
      <c r="D143" s="93"/>
      <c r="E143" s="84"/>
      <c r="F143" s="84"/>
      <c r="G143" s="84"/>
      <c r="H143" s="48"/>
      <c r="I143" s="84"/>
      <c r="J143" s="84"/>
      <c r="K143" s="84"/>
      <c r="L143" s="84"/>
      <c r="M143" s="84"/>
      <c r="N143" s="84"/>
      <c r="O143" s="84"/>
      <c r="P143" s="84"/>
      <c r="Q143" s="84"/>
      <c r="R143" s="84"/>
    </row>
    <row r="144" spans="1:18">
      <c r="A144" s="84"/>
      <c r="B144" s="84"/>
      <c r="C144" s="93"/>
      <c r="D144" s="93"/>
      <c r="E144" s="84"/>
      <c r="F144" s="84"/>
      <c r="G144" s="84"/>
      <c r="H144" s="48"/>
      <c r="I144" s="84"/>
      <c r="J144" s="84"/>
      <c r="K144" s="84"/>
      <c r="L144" s="84"/>
      <c r="M144" s="84"/>
      <c r="N144" s="84"/>
      <c r="O144" s="84"/>
      <c r="P144" s="84"/>
      <c r="Q144" s="84"/>
      <c r="R144" s="84"/>
    </row>
    <row r="145" spans="1:18">
      <c r="A145" s="84"/>
      <c r="B145" s="84"/>
      <c r="C145" s="93"/>
      <c r="D145" s="93"/>
      <c r="E145" s="84"/>
      <c r="F145" s="84"/>
      <c r="G145" s="84"/>
      <c r="H145" s="48"/>
      <c r="I145" s="84"/>
      <c r="J145" s="84"/>
      <c r="K145" s="84"/>
      <c r="L145" s="84"/>
      <c r="M145" s="84"/>
      <c r="N145" s="84"/>
      <c r="O145" s="84"/>
      <c r="P145" s="84"/>
      <c r="Q145" s="84"/>
      <c r="R145" s="84"/>
    </row>
    <row r="146" spans="1:18">
      <c r="A146" s="84"/>
      <c r="B146" s="84"/>
      <c r="C146" s="93"/>
      <c r="D146" s="93"/>
      <c r="E146" s="84"/>
      <c r="F146" s="84"/>
      <c r="G146" s="84"/>
      <c r="H146" s="48"/>
      <c r="I146" s="84"/>
      <c r="J146" s="84"/>
      <c r="K146" s="84"/>
      <c r="L146" s="84"/>
      <c r="M146" s="84"/>
      <c r="N146" s="84"/>
      <c r="O146" s="84"/>
      <c r="P146" s="84"/>
      <c r="Q146" s="84"/>
      <c r="R146" s="84"/>
    </row>
    <row r="147" spans="1:18">
      <c r="A147" s="84"/>
      <c r="B147" s="84"/>
      <c r="C147" s="93"/>
      <c r="D147" s="93"/>
      <c r="E147" s="84"/>
      <c r="F147" s="84"/>
      <c r="G147" s="84"/>
      <c r="H147" s="48"/>
      <c r="I147" s="84"/>
      <c r="J147" s="84"/>
      <c r="K147" s="84"/>
      <c r="L147" s="84"/>
      <c r="M147" s="84"/>
      <c r="N147" s="84"/>
      <c r="O147" s="84"/>
      <c r="P147" s="84"/>
      <c r="Q147" s="84"/>
      <c r="R147" s="84"/>
    </row>
    <row r="148" spans="1:18">
      <c r="A148" s="84"/>
      <c r="B148" s="84"/>
      <c r="C148" s="93"/>
      <c r="D148" s="93"/>
      <c r="E148" s="84"/>
      <c r="F148" s="84"/>
      <c r="G148" s="84"/>
      <c r="H148" s="48"/>
      <c r="I148" s="84"/>
      <c r="J148" s="84"/>
      <c r="K148" s="84"/>
      <c r="L148" s="84"/>
      <c r="M148" s="84"/>
      <c r="N148" s="84"/>
      <c r="O148" s="84"/>
      <c r="P148" s="84"/>
      <c r="Q148" s="84"/>
      <c r="R148" s="84"/>
    </row>
  </sheetData>
  <sheetProtection algorithmName="SHA-512" hashValue="AXv2Q0oivZARjBusFoJSrLA7nyitZU1mmNB58WhGp64uPdgHZJJfIYCB57soM2Lv+efE4KY86gwInirTMBB4Rw==" saltValue="ly3E/uydv4uRqNlSSygonw==" spinCount="100000" sheet="1" selectLockedCells="1"/>
  <protectedRanges>
    <protectedRange sqref="M12:R21" name="Range1"/>
  </protectedRanges>
  <mergeCells count="80">
    <mergeCell ref="C35:D35"/>
    <mergeCell ref="E30:G30"/>
    <mergeCell ref="C34:D34"/>
    <mergeCell ref="E33:G33"/>
    <mergeCell ref="C32:D32"/>
    <mergeCell ref="C33:D33"/>
    <mergeCell ref="E32:G32"/>
    <mergeCell ref="E31:G31"/>
    <mergeCell ref="C28:D28"/>
    <mergeCell ref="C29:D29"/>
    <mergeCell ref="C21:H21"/>
    <mergeCell ref="E29:G29"/>
    <mergeCell ref="C16:H16"/>
    <mergeCell ref="C20:H20"/>
    <mergeCell ref="C22:M22"/>
    <mergeCell ref="I17:J17"/>
    <mergeCell ref="K17:L17"/>
    <mergeCell ref="K21:L21"/>
    <mergeCell ref="K20:L20"/>
    <mergeCell ref="I21:J21"/>
    <mergeCell ref="I19:J19"/>
    <mergeCell ref="U10:Y12"/>
    <mergeCell ref="K4:R4"/>
    <mergeCell ref="N5:R5"/>
    <mergeCell ref="S10:T12"/>
    <mergeCell ref="N6:O6"/>
    <mergeCell ref="N7:O7"/>
    <mergeCell ref="N10:R10"/>
    <mergeCell ref="N8:O8"/>
    <mergeCell ref="C5:K5"/>
    <mergeCell ref="M10:M11"/>
    <mergeCell ref="I14:J14"/>
    <mergeCell ref="K16:L16"/>
    <mergeCell ref="K15:L15"/>
    <mergeCell ref="C17:H17"/>
    <mergeCell ref="I16:J16"/>
    <mergeCell ref="K14:L14"/>
    <mergeCell ref="C14:H14"/>
    <mergeCell ref="C15:H15"/>
    <mergeCell ref="I15:J15"/>
    <mergeCell ref="C36:G36"/>
    <mergeCell ref="E27:G27"/>
    <mergeCell ref="C26:R26"/>
    <mergeCell ref="K18:L18"/>
    <mergeCell ref="I18:J18"/>
    <mergeCell ref="C18:H18"/>
    <mergeCell ref="C19:H19"/>
    <mergeCell ref="E34:G34"/>
    <mergeCell ref="E35:G35"/>
    <mergeCell ref="E28:G28"/>
    <mergeCell ref="B25:R25"/>
    <mergeCell ref="K19:L19"/>
    <mergeCell ref="C30:D30"/>
    <mergeCell ref="C31:D31"/>
    <mergeCell ref="C27:D27"/>
    <mergeCell ref="I20:J20"/>
    <mergeCell ref="B3:K3"/>
    <mergeCell ref="C13:H13"/>
    <mergeCell ref="I10:J11"/>
    <mergeCell ref="I12:J12"/>
    <mergeCell ref="I13:J13"/>
    <mergeCell ref="C10:H11"/>
    <mergeCell ref="C12:H12"/>
    <mergeCell ref="D8:I8"/>
    <mergeCell ref="K13:L13"/>
    <mergeCell ref="K12:L12"/>
    <mergeCell ref="K10:L11"/>
    <mergeCell ref="T24:W24"/>
    <mergeCell ref="J36:R36"/>
    <mergeCell ref="J31:K31"/>
    <mergeCell ref="J30:K30"/>
    <mergeCell ref="J29:K29"/>
    <mergeCell ref="J28:K28"/>
    <mergeCell ref="J35:K35"/>
    <mergeCell ref="J34:K34"/>
    <mergeCell ref="J33:K33"/>
    <mergeCell ref="J32:K32"/>
    <mergeCell ref="T27:AE27"/>
    <mergeCell ref="J27:K27"/>
    <mergeCell ref="T32:V34"/>
  </mergeCells>
  <dataValidations count="4">
    <dataValidation type="list" allowBlank="1" showInputMessage="1" showErrorMessage="1" sqref="K12:L21" xr:uid="{00000000-0002-0000-0A00-000001000000}">
      <formula1>"Select One, Tenant, Owner"</formula1>
    </dataValidation>
    <dataValidation type="list" allowBlank="1" showInputMessage="1" showErrorMessage="1" sqref="I12:J21" xr:uid="{00000000-0002-0000-0A00-000003000000}">
      <formula1>"Select One, Gas, Electric, Municipal, PSD, Private"</formula1>
    </dataValidation>
    <dataValidation type="list" allowBlank="1" showInputMessage="1" showErrorMessage="1" sqref="M50:M52 L24" xr:uid="{C8B13F9C-ADAE-4F49-BE3E-FFAF1BCA14E6}">
      <formula1>$M$50:$M$52</formula1>
    </dataValidation>
    <dataValidation type="list" allowBlank="1" showInputMessage="1" showErrorMessage="1" sqref="C28:D35" xr:uid="{00000000-0002-0000-0A00-000004000000}">
      <formula1>"Select One, Low HOME, High HOME, HTF"</formula1>
    </dataValidation>
  </dataValidations>
  <printOptions horizontalCentered="1"/>
  <pageMargins left="0.25" right="0.25" top="0.25" bottom="0.25" header="0.05" footer="0.05"/>
  <pageSetup scale="88" orientation="portrait" r:id="rId1"/>
  <headerFooter>
    <oddHeader xml:space="preserve">&amp;R
</oddHeader>
    <oddFooter>&amp;L&amp;"Arial,Regular"HOME - HTF&amp;C&amp;"Arial,Regular"Page 11 of 30&amp;R&amp;"Arial,Regular"2025</oddFooter>
  </headerFooter>
  <ignoredErrors>
    <ignoredError sqref="A1 A2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2FDF4E7-2CE5-4197-B501-6407B9D5659B}">
          <x14:formula1>
            <xm:f>'DO NOT DELETE - DROP DOWN LIST'!$F$3:$F$10</xm:f>
          </x14:formula1>
          <xm:sqref>E28:G35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Q58"/>
  <sheetViews>
    <sheetView showGridLines="0" zoomScaleNormal="100" workbookViewId="0">
      <selection activeCell="C3" sqref="C3"/>
    </sheetView>
  </sheetViews>
  <sheetFormatPr defaultColWidth="10.7109375" defaultRowHeight="15" customHeight="1"/>
  <cols>
    <col min="1" max="1" width="3.140625" style="30" bestFit="1" customWidth="1"/>
    <col min="2" max="2" width="2.7109375" style="30" customWidth="1"/>
    <col min="3" max="3" width="10.28515625" style="30" customWidth="1"/>
    <col min="4" max="4" width="3" style="30" customWidth="1"/>
    <col min="5" max="7" width="6.7109375" style="30" customWidth="1"/>
    <col min="8" max="8" width="9.85546875" style="30" customWidth="1"/>
    <col min="9" max="9" width="8.7109375" style="30" customWidth="1"/>
    <col min="10" max="10" width="9.7109375" style="30" customWidth="1"/>
    <col min="11" max="11" width="2.7109375" style="30" customWidth="1"/>
    <col min="12" max="12" width="8.28515625" style="30" customWidth="1"/>
    <col min="13" max="13" width="6.28515625" style="30" customWidth="1"/>
    <col min="14" max="14" width="7.7109375" style="30" customWidth="1"/>
    <col min="15" max="15" width="3.7109375" style="30" customWidth="1"/>
    <col min="16" max="16" width="12.28515625" style="30" customWidth="1"/>
    <col min="17" max="16384" width="10.7109375" style="30"/>
  </cols>
  <sheetData>
    <row r="1" spans="1:17" ht="19.5" customHeight="1">
      <c r="A1" s="83" t="s">
        <v>132</v>
      </c>
      <c r="B1" s="91" t="s">
        <v>276</v>
      </c>
      <c r="C1" s="91"/>
      <c r="D1" s="91"/>
      <c r="E1" s="91"/>
      <c r="F1" s="91"/>
      <c r="G1" s="91"/>
      <c r="H1" s="91"/>
      <c r="I1" s="91"/>
      <c r="J1" s="91"/>
      <c r="K1" s="91"/>
      <c r="L1" s="91"/>
      <c r="M1" s="91"/>
      <c r="N1" s="91"/>
      <c r="O1" s="91"/>
      <c r="P1" s="91"/>
      <c r="Q1" s="91"/>
    </row>
    <row r="2" spans="1:17" ht="19.5" customHeight="1">
      <c r="A2" s="88"/>
      <c r="B2" s="78" t="s">
        <v>1</v>
      </c>
      <c r="C2" s="572" t="s">
        <v>386</v>
      </c>
      <c r="D2" s="572"/>
      <c r="E2" s="572"/>
      <c r="F2" s="572"/>
      <c r="G2" s="572"/>
      <c r="H2" s="572"/>
      <c r="I2" s="572"/>
      <c r="J2" s="572"/>
      <c r="K2" s="572"/>
      <c r="L2" s="572"/>
      <c r="M2" s="572"/>
      <c r="N2" s="572"/>
      <c r="O2" s="572"/>
      <c r="P2" s="572"/>
      <c r="Q2" s="91"/>
    </row>
    <row r="3" spans="1:17" ht="19.5" customHeight="1">
      <c r="A3" s="91"/>
      <c r="B3" s="91"/>
      <c r="C3" s="266" t="s">
        <v>404</v>
      </c>
      <c r="D3" s="91"/>
      <c r="E3" s="88" t="s">
        <v>277</v>
      </c>
      <c r="F3" s="91"/>
      <c r="G3" s="91"/>
      <c r="H3" s="91"/>
      <c r="I3" s="91"/>
      <c r="J3" s="266" t="s">
        <v>404</v>
      </c>
      <c r="K3" s="85"/>
      <c r="L3" s="88" t="s">
        <v>280</v>
      </c>
      <c r="M3" s="91"/>
      <c r="N3" s="91"/>
      <c r="O3" s="91"/>
      <c r="P3" s="91"/>
      <c r="Q3" s="91"/>
    </row>
    <row r="4" spans="1:17" ht="9" customHeight="1">
      <c r="A4" s="91"/>
      <c r="B4" s="91"/>
      <c r="C4" s="85"/>
      <c r="D4" s="91"/>
      <c r="E4" s="88"/>
      <c r="F4" s="91"/>
      <c r="G4" s="91"/>
      <c r="H4" s="91"/>
      <c r="I4" s="91"/>
      <c r="J4" s="85"/>
      <c r="K4" s="85"/>
      <c r="L4" s="91"/>
      <c r="M4" s="91"/>
      <c r="N4" s="91"/>
      <c r="O4" s="91"/>
      <c r="P4" s="91"/>
      <c r="Q4" s="91"/>
    </row>
    <row r="5" spans="1:17" ht="19.5" customHeight="1">
      <c r="A5" s="91"/>
      <c r="B5" s="91"/>
      <c r="C5" s="266" t="s">
        <v>404</v>
      </c>
      <c r="D5" s="91"/>
      <c r="E5" s="88" t="s">
        <v>284</v>
      </c>
      <c r="F5" s="91"/>
      <c r="G5" s="91"/>
      <c r="H5" s="91"/>
      <c r="I5" s="91"/>
      <c r="J5" s="266" t="s">
        <v>404</v>
      </c>
      <c r="K5" s="85"/>
      <c r="L5" s="88" t="s">
        <v>333</v>
      </c>
      <c r="M5" s="91"/>
      <c r="N5" s="91"/>
      <c r="O5" s="667"/>
      <c r="P5" s="667"/>
      <c r="Q5" s="91"/>
    </row>
    <row r="6" spans="1:17" ht="9" customHeight="1">
      <c r="A6" s="91"/>
      <c r="B6" s="91"/>
      <c r="C6" s="85"/>
      <c r="D6" s="91"/>
      <c r="E6" s="91"/>
      <c r="F6" s="91"/>
      <c r="G6" s="91"/>
      <c r="H6" s="91"/>
      <c r="I6" s="91"/>
      <c r="J6" s="85"/>
      <c r="K6" s="85"/>
      <c r="L6" s="91"/>
      <c r="M6" s="91"/>
      <c r="N6" s="91"/>
      <c r="O6" s="85"/>
      <c r="P6" s="85"/>
    </row>
    <row r="7" spans="1:17" ht="19.5" customHeight="1">
      <c r="A7" s="91"/>
      <c r="B7" s="91"/>
      <c r="C7" s="266" t="s">
        <v>404</v>
      </c>
      <c r="E7" s="88" t="s">
        <v>278</v>
      </c>
      <c r="F7" s="91"/>
      <c r="G7" s="91"/>
      <c r="H7" s="91"/>
      <c r="I7" s="91"/>
      <c r="J7" s="266" t="s">
        <v>404</v>
      </c>
      <c r="K7" s="85"/>
      <c r="L7" s="88" t="s">
        <v>288</v>
      </c>
      <c r="M7" s="91"/>
      <c r="N7" s="91"/>
      <c r="O7" s="91"/>
      <c r="P7" s="91"/>
    </row>
    <row r="8" spans="1:17" ht="9" customHeight="1">
      <c r="A8" s="91"/>
      <c r="B8" s="91"/>
      <c r="C8" s="85"/>
      <c r="D8" s="91"/>
      <c r="E8" s="91"/>
      <c r="F8" s="91"/>
      <c r="G8" s="91"/>
      <c r="H8" s="91"/>
      <c r="I8" s="91"/>
      <c r="J8" s="85"/>
      <c r="K8" s="85"/>
      <c r="L8" s="91"/>
      <c r="M8" s="91"/>
      <c r="N8" s="91"/>
      <c r="O8" s="91"/>
      <c r="P8" s="91"/>
    </row>
    <row r="9" spans="1:17" ht="19.5" customHeight="1">
      <c r="A9" s="91"/>
      <c r="B9" s="91"/>
      <c r="C9" s="266" t="s">
        <v>404</v>
      </c>
      <c r="D9" s="91"/>
      <c r="E9" s="88" t="s">
        <v>281</v>
      </c>
      <c r="F9" s="91"/>
      <c r="G9" s="91"/>
      <c r="H9" s="91"/>
      <c r="I9" s="91"/>
      <c r="J9" s="266" t="s">
        <v>404</v>
      </c>
      <c r="K9" s="85"/>
      <c r="L9" s="88" t="s">
        <v>282</v>
      </c>
      <c r="M9" s="91"/>
      <c r="N9" s="91"/>
      <c r="O9" s="91"/>
      <c r="P9" s="91"/>
    </row>
    <row r="10" spans="1:17" ht="9" customHeight="1">
      <c r="A10" s="91"/>
      <c r="B10" s="91"/>
      <c r="C10" s="85"/>
      <c r="D10" s="91"/>
      <c r="E10" s="91"/>
      <c r="F10" s="91"/>
      <c r="G10" s="91"/>
      <c r="H10" s="91"/>
      <c r="I10" s="91"/>
      <c r="J10" s="85"/>
      <c r="K10" s="85"/>
      <c r="L10" s="91"/>
      <c r="M10" s="91"/>
      <c r="N10" s="91"/>
      <c r="O10" s="91"/>
      <c r="P10" s="91"/>
    </row>
    <row r="11" spans="1:17" ht="19.5" customHeight="1">
      <c r="A11" s="91"/>
      <c r="B11" s="91"/>
      <c r="C11" s="266" t="s">
        <v>404</v>
      </c>
      <c r="D11" s="91"/>
      <c r="E11" s="88" t="s">
        <v>286</v>
      </c>
      <c r="F11" s="91"/>
      <c r="G11" s="91"/>
      <c r="H11" s="91"/>
      <c r="I11" s="91"/>
      <c r="J11" s="266" t="s">
        <v>404</v>
      </c>
      <c r="K11" s="85"/>
      <c r="L11" s="572" t="s">
        <v>741</v>
      </c>
      <c r="M11" s="572"/>
      <c r="N11" s="572"/>
      <c r="O11" s="572"/>
      <c r="P11" s="572"/>
    </row>
    <row r="12" spans="1:17" ht="9" customHeight="1">
      <c r="A12" s="91"/>
      <c r="B12" s="91"/>
      <c r="C12" s="85"/>
      <c r="D12" s="91"/>
      <c r="E12" s="91"/>
      <c r="F12" s="91"/>
      <c r="G12" s="91"/>
      <c r="H12" s="91"/>
      <c r="I12" s="91"/>
      <c r="J12" s="85"/>
      <c r="K12" s="85"/>
      <c r="L12" s="88"/>
      <c r="M12" s="88"/>
      <c r="N12" s="88"/>
      <c r="O12" s="88"/>
      <c r="P12" s="88"/>
    </row>
    <row r="13" spans="1:17" ht="19.5" customHeight="1">
      <c r="A13" s="91"/>
      <c r="B13" s="91"/>
      <c r="C13" s="266" t="s">
        <v>404</v>
      </c>
      <c r="D13" s="91"/>
      <c r="E13" s="88" t="s">
        <v>279</v>
      </c>
      <c r="F13" s="91"/>
      <c r="G13" s="91"/>
      <c r="H13" s="91"/>
      <c r="I13" s="91"/>
      <c r="J13" s="266" t="s">
        <v>404</v>
      </c>
      <c r="K13" s="85"/>
      <c r="L13" s="88" t="s">
        <v>662</v>
      </c>
      <c r="M13" s="91"/>
      <c r="N13" s="91"/>
      <c r="O13" s="91"/>
      <c r="P13" s="91"/>
    </row>
    <row r="14" spans="1:17" ht="9" customHeight="1">
      <c r="A14" s="91"/>
      <c r="B14" s="91"/>
      <c r="C14" s="85"/>
      <c r="D14" s="91"/>
      <c r="E14" s="91"/>
      <c r="F14" s="91"/>
      <c r="G14" s="91"/>
      <c r="H14" s="91"/>
      <c r="I14" s="91"/>
      <c r="J14" s="85"/>
      <c r="K14" s="85"/>
      <c r="L14" s="91"/>
      <c r="M14" s="91"/>
      <c r="N14" s="91"/>
      <c r="O14" s="91"/>
      <c r="P14" s="91"/>
    </row>
    <row r="15" spans="1:17" ht="19.5" customHeight="1">
      <c r="A15" s="91"/>
      <c r="B15" s="91"/>
      <c r="C15" s="266" t="s">
        <v>404</v>
      </c>
      <c r="D15" s="91"/>
      <c r="E15" s="88" t="s">
        <v>332</v>
      </c>
      <c r="F15" s="91"/>
      <c r="G15" s="91"/>
      <c r="H15" s="91"/>
      <c r="I15" s="91"/>
      <c r="J15" s="266" t="s">
        <v>404</v>
      </c>
      <c r="K15" s="85"/>
      <c r="L15" s="88" t="s">
        <v>718</v>
      </c>
      <c r="M15" s="91"/>
      <c r="N15" s="91"/>
      <c r="O15" s="91"/>
      <c r="P15" s="91"/>
    </row>
    <row r="16" spans="1:17" ht="9" customHeight="1">
      <c r="A16" s="91"/>
      <c r="B16" s="91"/>
      <c r="C16" s="85"/>
      <c r="D16" s="91"/>
      <c r="E16" s="91"/>
      <c r="F16" s="91"/>
      <c r="G16" s="91"/>
      <c r="H16" s="91"/>
      <c r="I16" s="91"/>
      <c r="J16" s="85"/>
      <c r="K16" s="85"/>
      <c r="L16" s="88"/>
      <c r="M16" s="88"/>
      <c r="N16" s="88"/>
      <c r="O16" s="88"/>
      <c r="P16" s="88"/>
    </row>
    <row r="17" spans="1:16" ht="19.5" customHeight="1">
      <c r="A17" s="91"/>
      <c r="B17" s="91"/>
      <c r="C17" s="266" t="s">
        <v>404</v>
      </c>
      <c r="D17" s="91"/>
      <c r="E17" s="88" t="s">
        <v>285</v>
      </c>
      <c r="F17" s="91"/>
      <c r="G17" s="91"/>
      <c r="H17" s="91"/>
      <c r="I17" s="91"/>
      <c r="J17" s="266" t="s">
        <v>404</v>
      </c>
      <c r="K17" s="85"/>
      <c r="L17" s="88" t="s">
        <v>287</v>
      </c>
      <c r="M17" s="91"/>
      <c r="N17" s="91"/>
      <c r="O17" s="91"/>
      <c r="P17" s="91"/>
    </row>
    <row r="18" spans="1:16" ht="9" customHeight="1">
      <c r="A18" s="91"/>
      <c r="B18" s="91"/>
      <c r="C18" s="85"/>
      <c r="D18" s="91"/>
      <c r="E18" s="91"/>
      <c r="F18" s="91"/>
      <c r="G18" s="91"/>
      <c r="H18" s="91"/>
      <c r="I18" s="91"/>
      <c r="J18" s="85"/>
      <c r="K18" s="85"/>
      <c r="L18" s="91"/>
      <c r="M18" s="91"/>
      <c r="N18" s="91"/>
      <c r="O18" s="91"/>
      <c r="P18" s="91"/>
    </row>
    <row r="19" spans="1:16" ht="19.5" customHeight="1">
      <c r="A19" s="91"/>
      <c r="B19" s="91"/>
      <c r="C19" s="266" t="s">
        <v>404</v>
      </c>
      <c r="D19" s="91"/>
      <c r="E19" s="88" t="s">
        <v>283</v>
      </c>
      <c r="F19" s="91"/>
      <c r="G19" s="91"/>
      <c r="H19" s="91"/>
      <c r="I19" s="91"/>
      <c r="J19" s="266" t="s">
        <v>404</v>
      </c>
      <c r="K19" s="85"/>
      <c r="L19" s="88" t="s">
        <v>294</v>
      </c>
      <c r="M19" s="91"/>
      <c r="N19" s="91"/>
      <c r="O19" s="753"/>
      <c r="P19" s="753"/>
    </row>
    <row r="20" spans="1:16" s="91" customFormat="1" ht="9" customHeight="1" thickBot="1">
      <c r="C20" s="85"/>
      <c r="J20" s="85"/>
      <c r="K20" s="85"/>
      <c r="O20" s="85"/>
      <c r="P20" s="85"/>
    </row>
    <row r="21" spans="1:16" ht="19.5" customHeight="1" thickBot="1">
      <c r="A21" s="91"/>
      <c r="B21" s="78" t="s">
        <v>2</v>
      </c>
      <c r="C21" s="88" t="s">
        <v>289</v>
      </c>
      <c r="D21" s="91"/>
      <c r="E21" s="91"/>
      <c r="F21" s="91"/>
      <c r="G21" s="91"/>
      <c r="H21" s="91"/>
      <c r="J21" s="91"/>
      <c r="K21" s="91"/>
      <c r="L21" s="91"/>
      <c r="M21" s="91"/>
      <c r="N21" s="91"/>
      <c r="O21" s="88"/>
      <c r="P21" s="100" t="s">
        <v>404</v>
      </c>
    </row>
    <row r="22" spans="1:16" ht="19.5" customHeight="1">
      <c r="A22" s="91"/>
      <c r="B22" s="91"/>
      <c r="C22" s="572" t="s">
        <v>847</v>
      </c>
      <c r="D22" s="572"/>
      <c r="E22" s="572"/>
      <c r="F22" s="572"/>
      <c r="G22" s="572"/>
      <c r="H22" s="572"/>
      <c r="I22" s="572"/>
      <c r="J22" s="572"/>
      <c r="K22" s="572"/>
      <c r="L22" s="572"/>
      <c r="M22" s="572"/>
      <c r="N22" s="572"/>
      <c r="O22" s="572"/>
      <c r="P22" s="572"/>
    </row>
    <row r="23" spans="1:16" ht="19.5" customHeight="1">
      <c r="A23" s="91"/>
      <c r="B23" s="91"/>
      <c r="C23" s="754"/>
      <c r="D23" s="754"/>
      <c r="E23" s="754"/>
      <c r="F23" s="754"/>
      <c r="G23" s="754"/>
      <c r="H23" s="754"/>
      <c r="I23" s="754"/>
      <c r="J23" s="754"/>
      <c r="K23" s="754"/>
      <c r="L23" s="754"/>
      <c r="M23" s="754"/>
      <c r="N23" s="754"/>
      <c r="O23" s="754"/>
      <c r="P23" s="754"/>
    </row>
    <row r="24" spans="1:16" ht="19.5" customHeight="1">
      <c r="A24" s="91"/>
      <c r="B24" s="91"/>
      <c r="C24" s="752"/>
      <c r="D24" s="752"/>
      <c r="E24" s="752"/>
      <c r="F24" s="752"/>
      <c r="G24" s="752"/>
      <c r="H24" s="752"/>
      <c r="I24" s="752"/>
      <c r="J24" s="752"/>
      <c r="K24" s="752"/>
      <c r="L24" s="752"/>
      <c r="M24" s="752"/>
      <c r="N24" s="752"/>
      <c r="O24" s="752"/>
      <c r="P24" s="752"/>
    </row>
    <row r="25" spans="1:16" s="91" customFormat="1" ht="9" customHeight="1" thickBot="1">
      <c r="C25" s="88"/>
      <c r="D25" s="88"/>
      <c r="E25" s="88"/>
      <c r="F25" s="88"/>
      <c r="G25" s="88"/>
      <c r="H25" s="88"/>
      <c r="I25" s="88"/>
      <c r="J25" s="88"/>
      <c r="K25" s="88"/>
      <c r="L25" s="88"/>
      <c r="M25" s="88"/>
      <c r="N25" s="88"/>
      <c r="O25" s="88"/>
      <c r="P25" s="88"/>
    </row>
    <row r="26" spans="1:16" ht="19.5" customHeight="1" thickBot="1">
      <c r="A26" s="91"/>
      <c r="B26" s="78" t="s">
        <v>3</v>
      </c>
      <c r="C26" s="572" t="s">
        <v>290</v>
      </c>
      <c r="D26" s="572"/>
      <c r="E26" s="572"/>
      <c r="F26" s="572"/>
      <c r="G26" s="572"/>
      <c r="I26" s="91"/>
      <c r="J26" s="91"/>
      <c r="K26" s="91"/>
      <c r="L26" s="91"/>
      <c r="M26" s="91"/>
      <c r="N26" s="91"/>
      <c r="O26" s="88"/>
      <c r="P26" s="100" t="s">
        <v>404</v>
      </c>
    </row>
    <row r="27" spans="1:16" ht="19.5" customHeight="1">
      <c r="A27" s="91"/>
      <c r="B27" s="91"/>
      <c r="C27" s="572" t="s">
        <v>848</v>
      </c>
      <c r="D27" s="572"/>
      <c r="E27" s="572"/>
      <c r="F27" s="572"/>
      <c r="G27" s="572"/>
      <c r="H27" s="572"/>
      <c r="I27" s="572"/>
      <c r="J27" s="572"/>
      <c r="K27" s="572"/>
      <c r="L27" s="572"/>
      <c r="M27" s="572"/>
      <c r="N27" s="572"/>
      <c r="O27" s="572"/>
      <c r="P27" s="572"/>
    </row>
    <row r="28" spans="1:16" ht="19.5" customHeight="1">
      <c r="A28" s="91"/>
      <c r="B28" s="91"/>
      <c r="C28" s="564"/>
      <c r="D28" s="564"/>
      <c r="E28" s="564"/>
      <c r="F28" s="564"/>
      <c r="G28" s="564"/>
      <c r="H28" s="564"/>
      <c r="I28" s="564"/>
      <c r="J28" s="564"/>
      <c r="K28" s="564"/>
      <c r="L28" s="564"/>
      <c r="M28" s="564"/>
      <c r="N28" s="564"/>
      <c r="O28" s="564"/>
      <c r="P28" s="564"/>
    </row>
    <row r="29" spans="1:16" ht="19.5" customHeight="1">
      <c r="A29" s="91"/>
      <c r="B29" s="91"/>
      <c r="C29" s="752"/>
      <c r="D29" s="752"/>
      <c r="E29" s="752"/>
      <c r="F29" s="752"/>
      <c r="G29" s="752"/>
      <c r="H29" s="752"/>
      <c r="I29" s="752"/>
      <c r="J29" s="752"/>
      <c r="K29" s="752"/>
      <c r="L29" s="752"/>
      <c r="M29" s="752"/>
      <c r="N29" s="752"/>
      <c r="O29" s="752"/>
      <c r="P29" s="752"/>
    </row>
    <row r="30" spans="1:16" s="91" customFormat="1" ht="9" customHeight="1" thickBot="1">
      <c r="C30" s="88"/>
      <c r="D30" s="88"/>
      <c r="E30" s="88"/>
      <c r="F30" s="88"/>
      <c r="G30" s="88"/>
      <c r="H30" s="88"/>
      <c r="I30" s="88"/>
      <c r="J30" s="88"/>
      <c r="K30" s="88"/>
      <c r="L30" s="88"/>
      <c r="M30" s="88"/>
      <c r="N30" s="88"/>
      <c r="O30" s="88"/>
      <c r="P30" s="88"/>
    </row>
    <row r="31" spans="1:16" ht="19.5" customHeight="1" thickBot="1">
      <c r="A31" s="91"/>
      <c r="B31" s="78" t="s">
        <v>21</v>
      </c>
      <c r="C31" s="88" t="s">
        <v>291</v>
      </c>
      <c r="D31" s="91"/>
      <c r="E31" s="91"/>
      <c r="F31" s="91"/>
      <c r="G31" s="91"/>
      <c r="H31" s="91"/>
      <c r="J31" s="91"/>
      <c r="K31" s="91"/>
      <c r="L31" s="91"/>
      <c r="M31" s="91"/>
      <c r="N31" s="91"/>
      <c r="O31" s="88"/>
      <c r="P31" s="100" t="s">
        <v>404</v>
      </c>
    </row>
    <row r="32" spans="1:16" ht="19.5" customHeight="1">
      <c r="A32" s="91"/>
      <c r="B32" s="91"/>
      <c r="C32" s="572" t="s">
        <v>849</v>
      </c>
      <c r="D32" s="572"/>
      <c r="E32" s="572"/>
      <c r="F32" s="572"/>
      <c r="G32" s="572"/>
      <c r="H32" s="572"/>
      <c r="I32" s="572"/>
      <c r="J32" s="572"/>
      <c r="K32" s="572"/>
      <c r="L32" s="572"/>
      <c r="M32" s="572"/>
      <c r="N32" s="572"/>
      <c r="O32" s="572"/>
      <c r="P32" s="572"/>
    </row>
    <row r="33" spans="1:16" ht="19.5" customHeight="1">
      <c r="A33" s="91"/>
      <c r="B33" s="91"/>
      <c r="C33" s="564"/>
      <c r="D33" s="564"/>
      <c r="E33" s="564"/>
      <c r="F33" s="564"/>
      <c r="G33" s="564"/>
      <c r="H33" s="564"/>
      <c r="I33" s="564"/>
      <c r="J33" s="564"/>
      <c r="K33" s="564"/>
      <c r="L33" s="564"/>
      <c r="M33" s="564"/>
      <c r="N33" s="564"/>
      <c r="O33" s="564"/>
      <c r="P33" s="564"/>
    </row>
    <row r="34" spans="1:16" s="91" customFormat="1" ht="9" customHeight="1">
      <c r="C34" s="573"/>
      <c r="D34" s="573"/>
      <c r="E34" s="573"/>
      <c r="F34" s="573"/>
      <c r="G34" s="573"/>
      <c r="H34" s="573"/>
      <c r="I34" s="573"/>
      <c r="J34" s="573"/>
      <c r="K34" s="573"/>
      <c r="L34" s="573"/>
      <c r="M34" s="573"/>
      <c r="N34" s="573"/>
      <c r="O34" s="573"/>
      <c r="P34" s="573"/>
    </row>
    <row r="35" spans="1:16" ht="19.5" customHeight="1">
      <c r="A35" s="91"/>
      <c r="B35" s="91"/>
      <c r="C35" s="564"/>
      <c r="D35" s="564"/>
      <c r="E35" s="564"/>
      <c r="F35" s="564"/>
      <c r="G35" s="564"/>
      <c r="H35" s="564"/>
      <c r="I35" s="564"/>
      <c r="J35" s="564"/>
      <c r="K35" s="564"/>
      <c r="L35" s="564"/>
      <c r="M35" s="564"/>
      <c r="N35" s="564"/>
      <c r="O35" s="564"/>
      <c r="P35" s="564"/>
    </row>
    <row r="36" spans="1:16" s="91" customFormat="1" ht="9" customHeight="1" thickBot="1">
      <c r="C36" s="88"/>
      <c r="D36" s="88"/>
      <c r="E36" s="88"/>
      <c r="F36" s="88"/>
      <c r="G36" s="88"/>
      <c r="H36" s="88"/>
      <c r="I36" s="88"/>
      <c r="J36" s="88"/>
      <c r="K36" s="88"/>
      <c r="L36" s="88"/>
      <c r="M36" s="88"/>
      <c r="N36" s="88"/>
      <c r="O36" s="88"/>
      <c r="P36" s="88"/>
    </row>
    <row r="37" spans="1:16" ht="19.5" customHeight="1" thickBot="1">
      <c r="A37" s="91"/>
      <c r="B37" s="78" t="s">
        <v>22</v>
      </c>
      <c r="C37" s="572" t="s">
        <v>292</v>
      </c>
      <c r="D37" s="572"/>
      <c r="E37" s="572"/>
      <c r="F37" s="572"/>
      <c r="G37" s="572"/>
      <c r="H37" s="572"/>
      <c r="I37" s="572"/>
      <c r="J37" s="572"/>
      <c r="K37" s="572"/>
      <c r="L37" s="572"/>
      <c r="M37" s="91"/>
      <c r="N37" s="91"/>
      <c r="O37" s="88"/>
      <c r="P37" s="100" t="s">
        <v>404</v>
      </c>
    </row>
    <row r="38" spans="1:16" ht="19.5" customHeight="1">
      <c r="A38" s="91"/>
      <c r="B38" s="91"/>
      <c r="C38" s="572" t="s">
        <v>850</v>
      </c>
      <c r="D38" s="572"/>
      <c r="E38" s="572"/>
      <c r="F38" s="572"/>
      <c r="G38" s="572"/>
      <c r="H38" s="91"/>
      <c r="I38" s="91"/>
      <c r="J38" s="91"/>
      <c r="K38" s="91"/>
      <c r="L38" s="91"/>
      <c r="M38" s="91"/>
      <c r="N38" s="91"/>
      <c r="O38" s="91"/>
      <c r="P38" s="91"/>
    </row>
    <row r="39" spans="1:16" ht="19.5" customHeight="1">
      <c r="A39" s="91"/>
      <c r="B39" s="91"/>
      <c r="C39" s="564"/>
      <c r="D39" s="564"/>
      <c r="E39" s="564"/>
      <c r="F39" s="564"/>
      <c r="G39" s="564"/>
      <c r="H39" s="564"/>
      <c r="I39" s="564"/>
      <c r="J39" s="564"/>
      <c r="K39" s="564"/>
      <c r="L39" s="564"/>
      <c r="M39" s="564"/>
      <c r="N39" s="564"/>
      <c r="O39" s="564"/>
      <c r="P39" s="564"/>
    </row>
    <row r="40" spans="1:16" ht="19.5" customHeight="1">
      <c r="A40" s="91"/>
      <c r="B40" s="91"/>
      <c r="C40" s="752"/>
      <c r="D40" s="752"/>
      <c r="E40" s="752"/>
      <c r="F40" s="752"/>
      <c r="G40" s="752"/>
      <c r="H40" s="752"/>
      <c r="I40" s="752"/>
      <c r="J40" s="752"/>
      <c r="K40" s="752"/>
      <c r="L40" s="752"/>
      <c r="M40" s="752"/>
      <c r="N40" s="752"/>
      <c r="O40" s="752"/>
      <c r="P40" s="752"/>
    </row>
    <row r="41" spans="1:16" s="91" customFormat="1" ht="9" customHeight="1" thickBot="1">
      <c r="C41" s="88"/>
      <c r="D41" s="88"/>
      <c r="E41" s="88"/>
      <c r="F41" s="88"/>
      <c r="G41" s="88"/>
      <c r="H41" s="88"/>
      <c r="I41" s="88"/>
      <c r="J41" s="88"/>
      <c r="K41" s="88"/>
      <c r="L41" s="88"/>
      <c r="M41" s="88"/>
      <c r="N41" s="88"/>
      <c r="O41" s="88"/>
      <c r="P41" s="88"/>
    </row>
    <row r="42" spans="1:16" ht="19.5" customHeight="1" thickBot="1">
      <c r="A42" s="85"/>
      <c r="B42" s="78" t="s">
        <v>69</v>
      </c>
      <c r="C42" s="601" t="s">
        <v>293</v>
      </c>
      <c r="D42" s="601"/>
      <c r="E42" s="601"/>
      <c r="F42" s="601"/>
      <c r="G42" s="601"/>
      <c r="H42" s="601"/>
      <c r="I42" s="601"/>
      <c r="J42" s="91"/>
      <c r="K42" s="91"/>
      <c r="L42" s="79"/>
      <c r="M42" s="91"/>
      <c r="N42" s="91"/>
      <c r="O42" s="85"/>
      <c r="P42" s="100" t="s">
        <v>404</v>
      </c>
    </row>
    <row r="43" spans="1:16" ht="25.5" customHeight="1">
      <c r="A43" s="85"/>
      <c r="B43" s="78"/>
      <c r="C43" s="749" t="s">
        <v>851</v>
      </c>
      <c r="D43" s="749"/>
      <c r="E43" s="749"/>
      <c r="F43" s="749"/>
      <c r="G43" s="749"/>
      <c r="H43" s="749"/>
      <c r="I43" s="749"/>
      <c r="J43" s="749"/>
      <c r="K43" s="749"/>
      <c r="L43" s="749"/>
      <c r="M43" s="749"/>
      <c r="N43" s="749"/>
      <c r="O43" s="749"/>
      <c r="P43" s="749"/>
    </row>
    <row r="44" spans="1:16" ht="19.5" customHeight="1">
      <c r="A44" s="85"/>
      <c r="B44" s="78"/>
      <c r="C44" s="564"/>
      <c r="D44" s="564"/>
      <c r="E44" s="564"/>
      <c r="F44" s="564"/>
      <c r="G44" s="564"/>
      <c r="H44" s="564"/>
      <c r="I44" s="564"/>
      <c r="J44" s="564"/>
      <c r="K44" s="564"/>
      <c r="L44" s="564"/>
      <c r="M44" s="564"/>
      <c r="N44" s="564"/>
      <c r="O44" s="564"/>
      <c r="P44" s="564"/>
    </row>
    <row r="45" spans="1:16" ht="19.5" customHeight="1">
      <c r="A45" s="85"/>
      <c r="B45" s="78"/>
      <c r="C45" s="564"/>
      <c r="D45" s="564"/>
      <c r="E45" s="564"/>
      <c r="F45" s="564"/>
      <c r="G45" s="564"/>
      <c r="H45" s="564"/>
      <c r="I45" s="564"/>
      <c r="J45" s="564"/>
      <c r="K45" s="564"/>
      <c r="L45" s="564"/>
      <c r="M45" s="564"/>
      <c r="N45" s="564"/>
      <c r="O45" s="564"/>
      <c r="P45" s="564"/>
    </row>
    <row r="46" spans="1:16" s="91" customFormat="1" ht="9" customHeight="1">
      <c r="A46" s="85"/>
      <c r="B46" s="78"/>
      <c r="C46" s="78"/>
      <c r="D46" s="78"/>
      <c r="E46" s="78"/>
      <c r="F46" s="78"/>
      <c r="G46" s="78"/>
      <c r="H46" s="78"/>
      <c r="I46" s="78"/>
      <c r="J46" s="78"/>
      <c r="K46" s="78"/>
      <c r="L46" s="78"/>
      <c r="M46" s="78"/>
      <c r="N46" s="78"/>
      <c r="O46" s="78"/>
      <c r="P46" s="78"/>
    </row>
    <row r="47" spans="1:16" ht="25.5" customHeight="1">
      <c r="A47" s="85"/>
      <c r="B47" s="78"/>
      <c r="C47" s="749" t="s">
        <v>719</v>
      </c>
      <c r="D47" s="749"/>
      <c r="E47" s="749"/>
      <c r="F47" s="749"/>
      <c r="G47" s="749"/>
      <c r="H47" s="749"/>
      <c r="I47" s="749"/>
      <c r="J47" s="749"/>
      <c r="K47" s="749"/>
      <c r="L47" s="749"/>
      <c r="M47" s="749"/>
      <c r="N47" s="749"/>
      <c r="O47" s="749"/>
      <c r="P47" s="749"/>
    </row>
    <row r="48" spans="1:16" ht="19.5" customHeight="1">
      <c r="A48" s="85"/>
      <c r="B48" s="88"/>
      <c r="C48" s="564"/>
      <c r="D48" s="564"/>
      <c r="E48" s="564"/>
      <c r="F48" s="564"/>
      <c r="G48" s="564"/>
      <c r="H48" s="564"/>
      <c r="I48" s="564"/>
      <c r="J48" s="564"/>
      <c r="K48" s="564"/>
      <c r="L48" s="564"/>
      <c r="M48" s="564"/>
      <c r="N48" s="564"/>
      <c r="O48" s="564"/>
      <c r="P48" s="564"/>
    </row>
    <row r="49" spans="1:16" ht="19.5" customHeight="1">
      <c r="A49" s="85"/>
      <c r="B49" s="101"/>
      <c r="C49" s="751"/>
      <c r="D49" s="751"/>
      <c r="E49" s="751"/>
      <c r="F49" s="751"/>
      <c r="G49" s="751"/>
      <c r="H49" s="751"/>
      <c r="I49" s="751"/>
      <c r="J49" s="751"/>
      <c r="K49" s="751"/>
      <c r="L49" s="751"/>
      <c r="M49" s="751"/>
      <c r="N49" s="751"/>
      <c r="O49" s="751"/>
      <c r="P49" s="751"/>
    </row>
    <row r="50" spans="1:16" s="91" customFormat="1" ht="9.75" customHeight="1">
      <c r="A50" s="85"/>
      <c r="B50" s="101"/>
      <c r="C50" s="101"/>
      <c r="D50" s="101"/>
      <c r="E50" s="101"/>
      <c r="F50" s="101"/>
      <c r="G50" s="101"/>
      <c r="H50" s="101"/>
      <c r="I50" s="101"/>
      <c r="J50" s="101"/>
      <c r="K50" s="101"/>
      <c r="L50" s="101"/>
      <c r="M50" s="101"/>
      <c r="N50" s="101"/>
      <c r="O50" s="101"/>
      <c r="P50" s="101"/>
    </row>
    <row r="51" spans="1:16" ht="23.25" customHeight="1">
      <c r="B51" s="750" t="s">
        <v>742</v>
      </c>
      <c r="C51" s="750"/>
      <c r="D51" s="750"/>
      <c r="E51" s="750"/>
      <c r="F51" s="750"/>
      <c r="G51" s="750"/>
      <c r="H51" s="750"/>
      <c r="I51" s="750"/>
      <c r="J51" s="750"/>
      <c r="K51" s="750"/>
      <c r="L51" s="750"/>
      <c r="M51" s="750"/>
      <c r="N51" s="750"/>
      <c r="O51" s="750"/>
      <c r="P51" s="750"/>
    </row>
    <row r="52" spans="1:16" ht="19.5" customHeight="1">
      <c r="B52" s="750" t="s">
        <v>717</v>
      </c>
      <c r="C52" s="750"/>
      <c r="D52" s="750"/>
      <c r="E52" s="750"/>
      <c r="F52" s="750"/>
      <c r="G52" s="750"/>
      <c r="H52" s="750"/>
      <c r="I52" s="750"/>
      <c r="J52" s="750"/>
      <c r="K52" s="750"/>
      <c r="L52" s="750"/>
      <c r="M52" s="750"/>
      <c r="N52" s="750"/>
      <c r="O52" s="750"/>
      <c r="P52" s="750"/>
    </row>
    <row r="57" spans="1:16" ht="15" customHeight="1">
      <c r="D57" s="27"/>
    </row>
    <row r="58" spans="1:16" ht="15" customHeight="1">
      <c r="D58" s="27"/>
    </row>
  </sheetData>
  <sheetProtection algorithmName="SHA-512" hashValue="/Lt+8NmE27YKnCuc+/hd707JdXlbcCjWTPfIh8miIsAQoZkqsVLw4t5xy3L6f5onVTDbCiN29W0YG5h0FQaUzQ==" saltValue="2Q+mD6xkVeB5LwaP8+VKwg==" spinCount="100000" sheet="1" selectLockedCells="1"/>
  <mergeCells count="28">
    <mergeCell ref="C2:P2"/>
    <mergeCell ref="C34:P34"/>
    <mergeCell ref="C33:P33"/>
    <mergeCell ref="O19:P19"/>
    <mergeCell ref="C26:G26"/>
    <mergeCell ref="C22:P22"/>
    <mergeCell ref="C23:P23"/>
    <mergeCell ref="C24:P24"/>
    <mergeCell ref="C27:P27"/>
    <mergeCell ref="C28:P28"/>
    <mergeCell ref="C32:P32"/>
    <mergeCell ref="C29:P29"/>
    <mergeCell ref="C42:I42"/>
    <mergeCell ref="O5:P5"/>
    <mergeCell ref="C37:L37"/>
    <mergeCell ref="L11:P11"/>
    <mergeCell ref="C39:P39"/>
    <mergeCell ref="C38:G38"/>
    <mergeCell ref="C35:P35"/>
    <mergeCell ref="C40:P40"/>
    <mergeCell ref="C45:P45"/>
    <mergeCell ref="C44:P44"/>
    <mergeCell ref="C43:P43"/>
    <mergeCell ref="C47:P47"/>
    <mergeCell ref="B52:P52"/>
    <mergeCell ref="B51:P51"/>
    <mergeCell ref="C49:P49"/>
    <mergeCell ref="C48:P48"/>
  </mergeCells>
  <dataValidations count="2">
    <dataValidation type="list" allowBlank="1" showInputMessage="1" showErrorMessage="1" sqref="P21 J19:J20 J17:J18 J15:J16 J13:J14 J7:J8 J11:J12 J9:J10 J5:J6 J3:J4 C19:C20 C17:C18 C15:C16 C13:C14 C7:C8 C11:C12 C9:C10 C5:C6 C3:D4 P26 P31 P37 P42" xr:uid="{00000000-0002-0000-0B00-000000000000}">
      <formula1>"Select One, Yes, No"</formula1>
    </dataValidation>
    <dataValidation type="list" allowBlank="1" showInputMessage="1" showErrorMessage="1" sqref="D19:D20 D9:D10 D13:D14 K3:K4 K7:K8 K19:K20 D15:D16 D17:D18 K17:K18 K15:K16 K13:K14 K11:K12 K9:K10 K5:K6 O42 D11:D12" xr:uid="{00000000-0002-0000-0B00-000001000000}">
      <formula1>#REF!</formula1>
    </dataValidation>
  </dataValidations>
  <printOptions horizontalCentered="1"/>
  <pageMargins left="0.25" right="0.25" top="0.25" bottom="0.5" header="0.3" footer="0.09"/>
  <pageSetup scale="88" orientation="portrait" r:id="rId1"/>
  <headerFooter>
    <oddHeader xml:space="preserve">&amp;R
</oddHeader>
    <oddFooter>&amp;L&amp;"Arial,Regular"HOME - HTF&amp;C&amp;"Arial,Regular"Page 12 of 30&amp;R&amp;"Arial,Regular"2025</oddFooter>
  </headerFooter>
  <ignoredErrors>
    <ignoredError sqref="A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GE83"/>
  <sheetViews>
    <sheetView showGridLines="0" zoomScale="130" zoomScaleNormal="130" zoomScalePageLayoutView="110" workbookViewId="0">
      <selection activeCell="D34" sqref="D34"/>
    </sheetView>
  </sheetViews>
  <sheetFormatPr defaultColWidth="8.85546875" defaultRowHeight="12.75"/>
  <cols>
    <col min="1" max="1" width="3.28515625" style="89" bestFit="1" customWidth="1"/>
    <col min="2" max="2" width="3" style="14" customWidth="1"/>
    <col min="3" max="3" width="84.28515625" style="14" customWidth="1"/>
    <col min="4" max="4" width="5" style="14" customWidth="1"/>
    <col min="5" max="5" width="8.5703125" style="51" customWidth="1"/>
    <col min="6" max="6" width="1.28515625" style="985" customWidth="1"/>
    <col min="7" max="7" width="7.7109375" style="990" customWidth="1"/>
    <col min="8" max="28" width="8.85546875" style="985"/>
    <col min="29" max="16384" width="8.85546875" style="14"/>
  </cols>
  <sheetData>
    <row r="1" spans="1:187" s="30" customFormat="1" ht="25.5" customHeight="1">
      <c r="A1" s="972" t="s">
        <v>142</v>
      </c>
      <c r="B1" s="973" t="s">
        <v>663</v>
      </c>
      <c r="C1" s="973"/>
      <c r="D1" s="973"/>
      <c r="E1" s="973"/>
      <c r="F1" s="982"/>
      <c r="G1" s="992"/>
      <c r="H1" s="991"/>
      <c r="I1" s="993"/>
      <c r="J1" s="993"/>
      <c r="K1" s="991"/>
      <c r="L1" s="991"/>
      <c r="M1" s="991"/>
      <c r="N1" s="991"/>
      <c r="O1" s="991"/>
      <c r="P1" s="991"/>
      <c r="Q1" s="991"/>
      <c r="R1" s="994"/>
      <c r="S1" s="994"/>
      <c r="T1" s="994"/>
      <c r="U1" s="994"/>
      <c r="V1" s="994"/>
      <c r="W1" s="994"/>
      <c r="X1" s="994"/>
      <c r="Y1" s="994"/>
      <c r="Z1" s="994"/>
      <c r="AA1" s="994"/>
      <c r="AB1" s="994"/>
    </row>
    <row r="2" spans="1:187" s="30" customFormat="1" ht="25.5">
      <c r="A2" s="269"/>
      <c r="B2" s="974" t="s">
        <v>1</v>
      </c>
      <c r="C2" s="975" t="s">
        <v>682</v>
      </c>
      <c r="D2" s="982"/>
      <c r="E2" s="311" t="s">
        <v>404</v>
      </c>
      <c r="F2" s="982"/>
      <c r="G2" s="991"/>
      <c r="H2" s="983"/>
      <c r="I2" s="992"/>
      <c r="J2" s="983"/>
      <c r="K2" s="992"/>
      <c r="L2" s="983"/>
      <c r="M2" s="983"/>
      <c r="N2" s="983"/>
      <c r="O2" s="983"/>
      <c r="P2" s="983"/>
      <c r="Q2" s="991"/>
      <c r="R2" s="994"/>
      <c r="S2" s="994"/>
      <c r="T2" s="994"/>
      <c r="U2" s="994"/>
      <c r="V2" s="994"/>
      <c r="W2" s="994"/>
      <c r="X2" s="994"/>
      <c r="Y2" s="994"/>
      <c r="Z2" s="994"/>
      <c r="AA2" s="994"/>
      <c r="AB2" s="994"/>
    </row>
    <row r="3" spans="1:187" s="30" customFormat="1" ht="8.1" customHeight="1">
      <c r="A3" s="269"/>
      <c r="B3" s="293"/>
      <c r="C3" s="175"/>
      <c r="D3" s="79"/>
      <c r="E3" s="93"/>
      <c r="F3" s="982"/>
      <c r="G3" s="995"/>
      <c r="H3" s="983"/>
      <c r="I3" s="996"/>
      <c r="J3" s="983"/>
      <c r="K3" s="992"/>
      <c r="L3" s="983"/>
      <c r="M3" s="983"/>
      <c r="N3" s="983"/>
      <c r="O3" s="983"/>
      <c r="P3" s="983"/>
      <c r="Q3" s="991"/>
      <c r="R3" s="994"/>
      <c r="S3" s="994"/>
      <c r="T3" s="994"/>
      <c r="U3" s="994"/>
      <c r="V3" s="994"/>
      <c r="W3" s="994"/>
      <c r="X3" s="994"/>
      <c r="Y3" s="994"/>
      <c r="Z3" s="994"/>
      <c r="AA3" s="994"/>
      <c r="AB3" s="994"/>
    </row>
    <row r="4" spans="1:187" s="30" customFormat="1" ht="68.25" customHeight="1">
      <c r="A4" s="93"/>
      <c r="B4" s="93"/>
      <c r="C4" s="976" t="s">
        <v>896</v>
      </c>
      <c r="D4" s="976"/>
      <c r="E4" s="976"/>
      <c r="F4" s="983"/>
      <c r="G4" s="995"/>
      <c r="H4" s="983"/>
      <c r="I4" s="996"/>
      <c r="J4" s="983"/>
      <c r="K4" s="992"/>
      <c r="L4" s="983"/>
      <c r="M4" s="983"/>
      <c r="N4" s="983"/>
      <c r="O4" s="983"/>
      <c r="P4" s="983"/>
      <c r="Q4" s="991"/>
      <c r="R4" s="994"/>
      <c r="S4" s="994"/>
      <c r="T4" s="994"/>
      <c r="U4" s="994"/>
      <c r="V4" s="994"/>
      <c r="W4" s="994"/>
      <c r="X4" s="994"/>
      <c r="Y4" s="994"/>
      <c r="Z4" s="994"/>
      <c r="AA4" s="994"/>
      <c r="AB4" s="994"/>
    </row>
    <row r="5" spans="1:187" s="30" customFormat="1" ht="8.1" customHeight="1">
      <c r="A5" s="93"/>
      <c r="B5" s="269"/>
      <c r="C5" s="175"/>
      <c r="D5" s="84"/>
      <c r="E5" s="294"/>
      <c r="F5" s="983"/>
      <c r="G5" s="996"/>
      <c r="H5" s="983"/>
      <c r="I5" s="997"/>
      <c r="J5" s="983"/>
      <c r="K5" s="996"/>
      <c r="L5" s="983"/>
      <c r="M5" s="983"/>
      <c r="N5" s="983"/>
      <c r="O5" s="983"/>
      <c r="P5" s="983"/>
      <c r="Q5" s="991"/>
      <c r="R5" s="994"/>
      <c r="S5" s="994"/>
      <c r="T5" s="994"/>
      <c r="U5" s="994"/>
      <c r="V5" s="994"/>
      <c r="W5" s="994"/>
      <c r="X5" s="994"/>
      <c r="Y5" s="994"/>
      <c r="Z5" s="994"/>
      <c r="AA5" s="994"/>
      <c r="AB5" s="994"/>
    </row>
    <row r="6" spans="1:187" s="30" customFormat="1" ht="25.5">
      <c r="A6" s="93"/>
      <c r="B6" s="972" t="s">
        <v>2</v>
      </c>
      <c r="C6" s="975" t="s">
        <v>695</v>
      </c>
      <c r="D6" s="84"/>
      <c r="E6" s="311" t="s">
        <v>404</v>
      </c>
      <c r="F6" s="983"/>
      <c r="G6" s="994"/>
      <c r="H6" s="994"/>
      <c r="I6" s="996"/>
      <c r="J6" s="983"/>
      <c r="K6" s="992"/>
      <c r="L6" s="983"/>
      <c r="M6" s="983"/>
      <c r="N6" s="983"/>
      <c r="O6" s="983"/>
      <c r="P6" s="983"/>
      <c r="Q6" s="994"/>
      <c r="R6" s="994"/>
      <c r="S6" s="994"/>
      <c r="T6" s="994"/>
      <c r="U6" s="994"/>
      <c r="V6" s="994"/>
      <c r="W6" s="994"/>
      <c r="X6" s="994"/>
      <c r="Y6" s="994"/>
      <c r="Z6" s="994"/>
      <c r="AA6" s="994"/>
      <c r="AB6" s="994"/>
    </row>
    <row r="7" spans="1:187" s="30" customFormat="1" ht="8.1" customHeight="1">
      <c r="A7" s="93"/>
      <c r="B7" s="269"/>
      <c r="C7" s="288"/>
      <c r="D7" s="84"/>
      <c r="E7" s="84"/>
      <c r="F7" s="983"/>
      <c r="G7" s="989"/>
      <c r="H7" s="994"/>
      <c r="I7" s="996"/>
      <c r="J7" s="983"/>
      <c r="K7" s="992"/>
      <c r="L7" s="983"/>
      <c r="M7" s="983"/>
      <c r="N7" s="983"/>
      <c r="O7" s="983"/>
      <c r="P7" s="983"/>
      <c r="Q7" s="994"/>
      <c r="R7" s="994"/>
      <c r="S7" s="994"/>
      <c r="T7" s="994"/>
      <c r="U7" s="994"/>
      <c r="V7" s="994"/>
      <c r="W7" s="994"/>
      <c r="X7" s="994"/>
      <c r="Y7" s="994"/>
      <c r="Z7" s="994"/>
      <c r="AA7" s="994"/>
      <c r="AB7" s="994"/>
    </row>
    <row r="8" spans="1:187" s="30" customFormat="1" ht="51" customHeight="1">
      <c r="A8" s="93"/>
      <c r="B8" s="269"/>
      <c r="C8" s="976" t="s">
        <v>805</v>
      </c>
      <c r="D8" s="976"/>
      <c r="E8" s="976"/>
      <c r="F8" s="983"/>
      <c r="G8" s="989"/>
      <c r="H8" s="994"/>
      <c r="I8" s="998"/>
      <c r="J8" s="983"/>
      <c r="K8" s="983"/>
      <c r="L8" s="983"/>
      <c r="M8" s="983"/>
      <c r="N8" s="983"/>
      <c r="O8" s="983"/>
      <c r="P8" s="983"/>
      <c r="Q8" s="994"/>
      <c r="R8" s="994"/>
      <c r="S8" s="994"/>
      <c r="T8" s="994"/>
      <c r="U8" s="994"/>
      <c r="V8" s="994"/>
      <c r="W8" s="994"/>
      <c r="X8" s="994"/>
      <c r="Y8" s="994"/>
      <c r="Z8" s="994"/>
      <c r="AA8" s="994"/>
      <c r="AB8" s="994"/>
    </row>
    <row r="9" spans="1:187" s="30" customFormat="1" ht="8.1" customHeight="1">
      <c r="A9" s="93"/>
      <c r="B9" s="93"/>
      <c r="C9" s="175"/>
      <c r="D9" s="84"/>
      <c r="E9" s="72"/>
      <c r="F9" s="983"/>
      <c r="G9" s="994"/>
      <c r="H9" s="983"/>
      <c r="I9" s="996"/>
      <c r="J9" s="983"/>
      <c r="K9" s="992"/>
      <c r="L9" s="983"/>
      <c r="M9" s="983"/>
      <c r="N9" s="983"/>
      <c r="O9" s="983"/>
      <c r="P9" s="983"/>
      <c r="Q9" s="994"/>
      <c r="R9" s="994"/>
      <c r="S9" s="994"/>
      <c r="T9" s="994"/>
      <c r="U9" s="994"/>
      <c r="V9" s="994"/>
      <c r="W9" s="994"/>
      <c r="X9" s="994"/>
      <c r="Y9" s="994"/>
      <c r="Z9" s="994"/>
      <c r="AA9" s="994"/>
      <c r="AB9" s="994"/>
    </row>
    <row r="10" spans="1:187" s="30" customFormat="1" ht="25.5">
      <c r="A10" s="93"/>
      <c r="B10" s="972" t="s">
        <v>3</v>
      </c>
      <c r="C10" s="975" t="s">
        <v>683</v>
      </c>
      <c r="D10" s="84"/>
      <c r="E10" s="311" t="s">
        <v>404</v>
      </c>
      <c r="F10" s="983"/>
      <c r="G10" s="994"/>
      <c r="H10" s="983"/>
      <c r="I10" s="996"/>
      <c r="J10" s="983"/>
      <c r="K10" s="992"/>
      <c r="L10" s="983"/>
      <c r="M10" s="983"/>
      <c r="N10" s="983"/>
      <c r="O10" s="983"/>
      <c r="P10" s="983"/>
      <c r="Q10" s="994"/>
      <c r="R10" s="994"/>
      <c r="S10" s="994"/>
      <c r="T10" s="994"/>
      <c r="U10" s="994"/>
      <c r="V10" s="994"/>
      <c r="W10" s="994"/>
      <c r="X10" s="994"/>
      <c r="Y10" s="994"/>
      <c r="Z10" s="994"/>
      <c r="AA10" s="994"/>
      <c r="AB10" s="994"/>
    </row>
    <row r="11" spans="1:187" s="30" customFormat="1" ht="8.1" customHeight="1">
      <c r="A11" s="93"/>
      <c r="B11" s="295"/>
      <c r="C11" s="175"/>
      <c r="D11" s="84"/>
      <c r="E11" s="72"/>
      <c r="F11" s="983"/>
      <c r="G11" s="989"/>
      <c r="H11" s="983"/>
      <c r="I11" s="996"/>
      <c r="J11" s="983"/>
      <c r="K11" s="992"/>
      <c r="L11" s="983"/>
      <c r="M11" s="983"/>
      <c r="N11" s="983"/>
      <c r="O11" s="983"/>
      <c r="P11" s="983"/>
      <c r="Q11" s="994"/>
      <c r="R11" s="994"/>
      <c r="S11" s="994"/>
      <c r="T11" s="994"/>
      <c r="U11" s="994"/>
      <c r="V11" s="994"/>
      <c r="W11" s="994"/>
      <c r="X11" s="994"/>
      <c r="Y11" s="994"/>
      <c r="Z11" s="994"/>
      <c r="AA11" s="994"/>
      <c r="AB11" s="994"/>
    </row>
    <row r="12" spans="1:187" s="30" customFormat="1" ht="39.950000000000003" customHeight="1">
      <c r="A12" s="93"/>
      <c r="B12" s="269"/>
      <c r="C12" s="976" t="s">
        <v>895</v>
      </c>
      <c r="D12" s="976"/>
      <c r="E12" s="976"/>
      <c r="F12" s="983"/>
      <c r="G12" s="989"/>
      <c r="H12" s="996"/>
      <c r="I12" s="983"/>
      <c r="J12" s="992"/>
      <c r="K12" s="983"/>
      <c r="L12" s="983"/>
      <c r="M12" s="983"/>
      <c r="N12" s="983"/>
      <c r="O12" s="983"/>
      <c r="P12" s="994"/>
      <c r="Q12" s="994"/>
      <c r="R12" s="994"/>
      <c r="S12" s="994"/>
      <c r="T12" s="994"/>
      <c r="U12" s="994"/>
      <c r="V12" s="994"/>
      <c r="W12" s="994"/>
      <c r="X12" s="994"/>
      <c r="Y12" s="994"/>
      <c r="Z12" s="994"/>
      <c r="AA12" s="994"/>
      <c r="AB12" s="994"/>
    </row>
    <row r="13" spans="1:187" s="30" customFormat="1" ht="8.1" customHeight="1">
      <c r="A13" s="93"/>
      <c r="B13" s="93"/>
      <c r="C13" s="175"/>
      <c r="D13" s="84"/>
      <c r="E13" s="84"/>
      <c r="F13" s="983"/>
      <c r="G13" s="989"/>
      <c r="H13" s="996"/>
      <c r="I13" s="983"/>
      <c r="J13" s="992"/>
      <c r="K13" s="983"/>
      <c r="L13" s="983"/>
      <c r="M13" s="983"/>
      <c r="N13" s="983"/>
      <c r="O13" s="983"/>
      <c r="P13" s="994"/>
      <c r="Q13" s="994"/>
      <c r="R13" s="994"/>
      <c r="S13" s="994"/>
      <c r="T13" s="994"/>
      <c r="U13" s="994"/>
      <c r="V13" s="994"/>
      <c r="W13" s="994"/>
      <c r="X13" s="994"/>
      <c r="Y13" s="994"/>
      <c r="Z13" s="994"/>
      <c r="AA13" s="994"/>
      <c r="AB13" s="994"/>
    </row>
    <row r="14" spans="1:187" s="446" customFormat="1" ht="25.5">
      <c r="A14" s="93"/>
      <c r="B14" s="974" t="s">
        <v>21</v>
      </c>
      <c r="C14" s="975" t="s">
        <v>489</v>
      </c>
      <c r="D14" s="84"/>
      <c r="E14" s="311" t="s">
        <v>404</v>
      </c>
      <c r="F14" s="983"/>
      <c r="G14" s="990"/>
      <c r="H14" s="994"/>
      <c r="I14" s="999"/>
      <c r="J14" s="985"/>
      <c r="K14" s="992"/>
      <c r="L14" s="993"/>
      <c r="M14" s="991"/>
      <c r="N14" s="991"/>
      <c r="O14" s="991"/>
      <c r="P14" s="991"/>
      <c r="Q14" s="991"/>
      <c r="R14" s="991"/>
      <c r="S14" s="991"/>
      <c r="T14" s="991"/>
      <c r="U14" s="991"/>
      <c r="V14" s="991"/>
      <c r="W14" s="991"/>
      <c r="X14" s="991"/>
      <c r="Y14" s="991"/>
      <c r="Z14" s="991"/>
      <c r="AA14" s="991"/>
      <c r="AB14" s="9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row>
    <row r="15" spans="1:187" s="446" customFormat="1" ht="8.1" customHeight="1">
      <c r="A15" s="93"/>
      <c r="B15" s="269"/>
      <c r="C15" s="288"/>
      <c r="D15" s="84"/>
      <c r="E15" s="72"/>
      <c r="F15" s="983"/>
      <c r="G15" s="994"/>
      <c r="H15" s="994"/>
      <c r="I15" s="999"/>
      <c r="J15" s="985"/>
      <c r="K15" s="992"/>
      <c r="L15" s="991"/>
      <c r="M15" s="991"/>
      <c r="N15" s="991"/>
      <c r="O15" s="991"/>
      <c r="P15" s="991"/>
      <c r="Q15" s="991"/>
      <c r="R15" s="991"/>
      <c r="S15" s="991"/>
      <c r="T15" s="991"/>
      <c r="U15" s="991"/>
      <c r="V15" s="991"/>
      <c r="W15" s="991"/>
      <c r="X15" s="991"/>
      <c r="Y15" s="991"/>
      <c r="Z15" s="991"/>
      <c r="AA15" s="991"/>
      <c r="AB15" s="9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row>
    <row r="16" spans="1:187" s="446" customFormat="1" ht="39.950000000000003" customHeight="1">
      <c r="A16" s="93"/>
      <c r="B16" s="269"/>
      <c r="C16" s="976" t="s">
        <v>783</v>
      </c>
      <c r="D16" s="976"/>
      <c r="E16" s="976"/>
      <c r="F16" s="983"/>
      <c r="G16" s="989"/>
      <c r="H16" s="1000"/>
      <c r="I16" s="1000"/>
      <c r="J16" s="985"/>
      <c r="K16" s="992"/>
      <c r="L16" s="991"/>
      <c r="M16" s="991"/>
      <c r="N16" s="991"/>
      <c r="O16" s="991"/>
      <c r="P16" s="991"/>
      <c r="Q16" s="991"/>
      <c r="R16" s="991"/>
      <c r="S16" s="991"/>
      <c r="T16" s="991"/>
      <c r="U16" s="991"/>
      <c r="V16" s="991"/>
      <c r="W16" s="991"/>
      <c r="X16" s="991"/>
      <c r="Y16" s="991"/>
      <c r="Z16" s="991"/>
      <c r="AA16" s="991"/>
      <c r="AB16" s="9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row>
    <row r="17" spans="1:28" ht="8.1" customHeight="1">
      <c r="A17" s="93"/>
      <c r="B17" s="93"/>
      <c r="C17" s="175"/>
      <c r="D17" s="84"/>
      <c r="E17" s="93"/>
      <c r="F17" s="983"/>
      <c r="G17" s="989"/>
      <c r="I17" s="1001"/>
      <c r="K17" s="990"/>
    </row>
    <row r="18" spans="1:28" s="30" customFormat="1" ht="25.5">
      <c r="A18" s="93"/>
      <c r="B18" s="974" t="s">
        <v>22</v>
      </c>
      <c r="C18" s="975" t="s">
        <v>684</v>
      </c>
      <c r="D18" s="84"/>
      <c r="E18" s="311" t="s">
        <v>404</v>
      </c>
      <c r="F18" s="983"/>
      <c r="G18" s="999"/>
      <c r="H18" s="994"/>
      <c r="I18" s="1001"/>
      <c r="J18" s="985"/>
      <c r="K18" s="999"/>
      <c r="L18" s="1002"/>
      <c r="M18" s="994"/>
      <c r="N18" s="994"/>
      <c r="O18" s="994"/>
      <c r="P18" s="994"/>
      <c r="Q18" s="994"/>
      <c r="R18" s="994"/>
      <c r="S18" s="994"/>
      <c r="T18" s="994"/>
      <c r="U18" s="994"/>
      <c r="V18" s="994"/>
      <c r="W18" s="994"/>
      <c r="X18" s="994"/>
      <c r="Y18" s="994"/>
      <c r="Z18" s="994"/>
      <c r="AA18" s="994"/>
      <c r="AB18" s="994"/>
    </row>
    <row r="19" spans="1:28" s="30" customFormat="1" ht="8.1" customHeight="1">
      <c r="A19" s="93"/>
      <c r="B19" s="269"/>
      <c r="C19" s="175"/>
      <c r="D19" s="84"/>
      <c r="E19" s="72"/>
      <c r="F19" s="983"/>
      <c r="G19" s="994"/>
      <c r="H19" s="994"/>
      <c r="I19" s="1001"/>
      <c r="J19" s="985"/>
      <c r="K19" s="999"/>
      <c r="L19" s="994"/>
      <c r="M19" s="994"/>
      <c r="N19" s="994"/>
      <c r="O19" s="994"/>
      <c r="P19" s="994"/>
      <c r="Q19" s="994"/>
      <c r="R19" s="994"/>
      <c r="S19" s="994"/>
      <c r="T19" s="994"/>
      <c r="U19" s="994"/>
      <c r="V19" s="994"/>
      <c r="W19" s="994"/>
      <c r="X19" s="994"/>
      <c r="Y19" s="994"/>
      <c r="Z19" s="994"/>
      <c r="AA19" s="994"/>
      <c r="AB19" s="994"/>
    </row>
    <row r="20" spans="1:28" s="30" customFormat="1" ht="39.950000000000003" customHeight="1">
      <c r="A20" s="93"/>
      <c r="B20" s="269"/>
      <c r="C20" s="976" t="s">
        <v>743</v>
      </c>
      <c r="D20" s="976"/>
      <c r="E20" s="976"/>
      <c r="F20" s="983"/>
      <c r="G20" s="989"/>
      <c r="H20" s="994"/>
      <c r="I20" s="996"/>
      <c r="J20" s="990"/>
      <c r="K20" s="999"/>
      <c r="L20" s="994"/>
      <c r="M20" s="994"/>
      <c r="N20" s="994"/>
      <c r="O20" s="994"/>
      <c r="P20" s="994"/>
      <c r="Q20" s="994"/>
      <c r="R20" s="994"/>
      <c r="S20" s="994"/>
      <c r="T20" s="994"/>
      <c r="U20" s="994"/>
      <c r="V20" s="994"/>
      <c r="W20" s="994"/>
      <c r="X20" s="994"/>
      <c r="Y20" s="994"/>
      <c r="Z20" s="994"/>
      <c r="AA20" s="994"/>
      <c r="AB20" s="994"/>
    </row>
    <row r="21" spans="1:28" s="30" customFormat="1" ht="8.1" customHeight="1">
      <c r="A21" s="93"/>
      <c r="B21" s="269"/>
      <c r="C21" s="175"/>
      <c r="D21" s="84"/>
      <c r="E21" s="93"/>
      <c r="F21" s="983"/>
      <c r="G21" s="999"/>
      <c r="H21" s="994"/>
      <c r="I21" s="994"/>
      <c r="J21" s="999"/>
      <c r="K21" s="994"/>
      <c r="L21" s="994"/>
      <c r="M21" s="994"/>
      <c r="N21" s="994"/>
      <c r="O21" s="994"/>
      <c r="P21" s="994"/>
      <c r="Q21" s="994"/>
      <c r="R21" s="994"/>
      <c r="S21" s="994"/>
      <c r="T21" s="994"/>
      <c r="U21" s="994"/>
      <c r="V21" s="994"/>
      <c r="W21" s="994"/>
      <c r="X21" s="994"/>
      <c r="Y21" s="994"/>
      <c r="Z21" s="994"/>
      <c r="AA21" s="994"/>
      <c r="AB21" s="994"/>
    </row>
    <row r="22" spans="1:28" s="30" customFormat="1" ht="25.5">
      <c r="A22" s="93"/>
      <c r="B22" s="977" t="s">
        <v>69</v>
      </c>
      <c r="C22" s="975" t="s">
        <v>781</v>
      </c>
      <c r="D22" s="84"/>
      <c r="E22" s="311" t="s">
        <v>404</v>
      </c>
      <c r="F22" s="983"/>
      <c r="G22" s="999"/>
      <c r="H22" s="1003"/>
      <c r="I22" s="994"/>
      <c r="J22" s="990"/>
      <c r="K22" s="994"/>
      <c r="L22" s="994"/>
      <c r="M22" s="994"/>
      <c r="N22" s="994"/>
      <c r="O22" s="994"/>
      <c r="P22" s="994"/>
      <c r="Q22" s="994"/>
      <c r="R22" s="994"/>
      <c r="S22" s="994"/>
      <c r="T22" s="994"/>
      <c r="U22" s="994"/>
      <c r="V22" s="994"/>
      <c r="W22" s="994"/>
      <c r="X22" s="994"/>
      <c r="Y22" s="994"/>
      <c r="Z22" s="994"/>
      <c r="AA22" s="994"/>
      <c r="AB22" s="994"/>
    </row>
    <row r="23" spans="1:28" s="30" customFormat="1" ht="8.1" customHeight="1">
      <c r="A23" s="93"/>
      <c r="B23" s="296"/>
      <c r="C23" s="175"/>
      <c r="D23" s="84"/>
      <c r="E23" s="72"/>
      <c r="F23" s="983"/>
      <c r="G23" s="999"/>
      <c r="H23" s="994"/>
      <c r="I23" s="994"/>
      <c r="J23" s="990"/>
      <c r="K23" s="994"/>
      <c r="L23" s="994"/>
      <c r="M23" s="994"/>
      <c r="N23" s="994"/>
      <c r="O23" s="994"/>
      <c r="P23" s="994"/>
      <c r="Q23" s="994"/>
      <c r="R23" s="994"/>
      <c r="S23" s="994"/>
      <c r="T23" s="994"/>
      <c r="U23" s="994"/>
      <c r="V23" s="994"/>
      <c r="W23" s="994"/>
      <c r="X23" s="994"/>
      <c r="Y23" s="994"/>
      <c r="Z23" s="994"/>
      <c r="AA23" s="994"/>
      <c r="AB23" s="994"/>
    </row>
    <row r="24" spans="1:28" s="30" customFormat="1" ht="39.950000000000003" customHeight="1">
      <c r="A24" s="93"/>
      <c r="B24" s="269"/>
      <c r="C24" s="976" t="s">
        <v>782</v>
      </c>
      <c r="D24" s="976"/>
      <c r="E24" s="976"/>
      <c r="F24" s="983"/>
      <c r="G24" s="999"/>
      <c r="H24" s="994"/>
      <c r="I24" s="994"/>
      <c r="J24" s="994"/>
      <c r="K24" s="994"/>
      <c r="L24" s="994"/>
      <c r="M24" s="994"/>
      <c r="N24" s="994"/>
      <c r="O24" s="994"/>
      <c r="P24" s="994"/>
      <c r="Q24" s="994"/>
      <c r="R24" s="994"/>
      <c r="S24" s="994"/>
      <c r="T24" s="994"/>
      <c r="U24" s="994"/>
      <c r="V24" s="994"/>
      <c r="W24" s="994"/>
      <c r="X24" s="994"/>
      <c r="Y24" s="994"/>
      <c r="Z24" s="994"/>
      <c r="AA24" s="994"/>
      <c r="AB24" s="994"/>
    </row>
    <row r="25" spans="1:28" s="30" customFormat="1" ht="8.1" customHeight="1">
      <c r="A25" s="93"/>
      <c r="B25" s="269"/>
      <c r="C25" s="975"/>
      <c r="D25" s="175"/>
      <c r="E25" s="175"/>
      <c r="F25" s="983"/>
      <c r="G25" s="999"/>
      <c r="H25" s="994"/>
      <c r="I25" s="994"/>
      <c r="J25" s="994"/>
      <c r="K25" s="994"/>
      <c r="L25" s="994"/>
      <c r="M25" s="994"/>
      <c r="N25" s="994"/>
      <c r="O25" s="994"/>
      <c r="P25" s="994"/>
      <c r="Q25" s="994"/>
      <c r="R25" s="994"/>
      <c r="S25" s="994"/>
      <c r="T25" s="994"/>
      <c r="U25" s="994"/>
      <c r="V25" s="994"/>
      <c r="W25" s="994"/>
      <c r="X25" s="994"/>
      <c r="Y25" s="994"/>
      <c r="Z25" s="994"/>
      <c r="AA25" s="994"/>
      <c r="AB25" s="994"/>
    </row>
    <row r="26" spans="1:28" s="30" customFormat="1" ht="25.5">
      <c r="A26" s="93"/>
      <c r="B26" s="977" t="s">
        <v>22</v>
      </c>
      <c r="C26" s="978" t="s">
        <v>720</v>
      </c>
      <c r="D26" s="84"/>
      <c r="E26" s="311" t="s">
        <v>404</v>
      </c>
      <c r="F26" s="983"/>
      <c r="G26" s="999"/>
      <c r="H26" s="994"/>
      <c r="I26" s="994"/>
      <c r="J26" s="990"/>
      <c r="K26" s="994"/>
      <c r="L26" s="994"/>
      <c r="M26" s="994"/>
      <c r="N26" s="994"/>
      <c r="O26" s="994"/>
      <c r="P26" s="994"/>
      <c r="Q26" s="994"/>
      <c r="R26" s="994"/>
      <c r="S26" s="994"/>
      <c r="T26" s="994"/>
      <c r="U26" s="994"/>
      <c r="V26" s="994"/>
      <c r="W26" s="994"/>
      <c r="X26" s="994"/>
      <c r="Y26" s="994"/>
      <c r="Z26" s="994"/>
      <c r="AA26" s="994"/>
      <c r="AB26" s="994"/>
    </row>
    <row r="27" spans="1:28" s="30" customFormat="1" ht="15" customHeight="1">
      <c r="A27" s="93"/>
      <c r="B27" s="296"/>
      <c r="C27" s="978"/>
      <c r="D27" s="84"/>
      <c r="E27" s="72"/>
      <c r="F27" s="983"/>
      <c r="G27" s="999"/>
      <c r="H27" s="994"/>
      <c r="I27" s="994"/>
      <c r="J27" s="990"/>
      <c r="K27" s="994"/>
      <c r="L27" s="994"/>
      <c r="M27" s="994"/>
      <c r="N27" s="994"/>
      <c r="O27" s="994"/>
      <c r="P27" s="994"/>
      <c r="Q27" s="994"/>
      <c r="R27" s="994"/>
      <c r="S27" s="994"/>
      <c r="T27" s="994"/>
      <c r="U27" s="994"/>
      <c r="V27" s="994"/>
      <c r="W27" s="994"/>
      <c r="X27" s="994"/>
      <c r="Y27" s="994"/>
      <c r="Z27" s="994"/>
      <c r="AA27" s="994"/>
      <c r="AB27" s="994"/>
    </row>
    <row r="28" spans="1:28" s="30" customFormat="1" ht="39.75" customHeight="1">
      <c r="A28" s="93"/>
      <c r="B28" s="269"/>
      <c r="C28" s="979" t="s">
        <v>785</v>
      </c>
      <c r="D28" s="979"/>
      <c r="E28" s="979"/>
      <c r="F28" s="983"/>
      <c r="G28" s="999"/>
      <c r="H28" s="994"/>
      <c r="I28" s="994"/>
      <c r="J28" s="994"/>
      <c r="K28" s="994"/>
      <c r="L28" s="994"/>
      <c r="M28" s="994"/>
      <c r="N28" s="994"/>
      <c r="O28" s="994"/>
      <c r="P28" s="994"/>
      <c r="Q28" s="994"/>
      <c r="R28" s="994"/>
      <c r="S28" s="994"/>
      <c r="T28" s="994"/>
      <c r="U28" s="994"/>
      <c r="V28" s="994"/>
      <c r="W28" s="994"/>
      <c r="X28" s="994"/>
      <c r="Y28" s="994"/>
      <c r="Z28" s="994"/>
      <c r="AA28" s="994"/>
      <c r="AB28" s="994"/>
    </row>
    <row r="29" spans="1:28" s="30" customFormat="1" ht="8.1" customHeight="1">
      <c r="A29" s="93"/>
      <c r="B29" s="269"/>
      <c r="C29" s="38"/>
      <c r="D29" s="84"/>
      <c r="E29" s="72"/>
      <c r="F29" s="983"/>
      <c r="G29" s="999"/>
      <c r="H29" s="994"/>
      <c r="I29" s="994"/>
      <c r="J29" s="994"/>
      <c r="K29" s="994"/>
      <c r="L29" s="994"/>
      <c r="M29" s="994"/>
      <c r="N29" s="994"/>
      <c r="O29" s="994"/>
      <c r="P29" s="994"/>
      <c r="Q29" s="994"/>
      <c r="R29" s="994"/>
      <c r="S29" s="994"/>
      <c r="T29" s="994"/>
      <c r="U29" s="994"/>
      <c r="V29" s="994"/>
      <c r="W29" s="994"/>
      <c r="X29" s="994"/>
      <c r="Y29" s="994"/>
      <c r="Z29" s="994"/>
      <c r="AA29" s="994"/>
      <c r="AB29" s="994"/>
    </row>
    <row r="30" spans="1:28" s="30" customFormat="1" ht="27" customHeight="1">
      <c r="A30" s="93"/>
      <c r="B30" s="84"/>
      <c r="C30" s="981" t="s">
        <v>788</v>
      </c>
      <c r="D30" s="981"/>
      <c r="E30" s="981"/>
      <c r="F30" s="983"/>
      <c r="G30" s="990"/>
      <c r="H30" s="994"/>
      <c r="I30" s="994"/>
      <c r="J30" s="994"/>
      <c r="K30" s="994"/>
      <c r="L30" s="994"/>
      <c r="M30" s="994"/>
      <c r="N30" s="994"/>
      <c r="O30" s="994"/>
      <c r="P30" s="994"/>
      <c r="Q30" s="994"/>
      <c r="R30" s="994"/>
      <c r="S30" s="994"/>
      <c r="T30" s="994"/>
      <c r="U30" s="994"/>
      <c r="V30" s="994"/>
      <c r="W30" s="994"/>
      <c r="X30" s="994"/>
      <c r="Y30" s="994"/>
      <c r="Z30" s="994"/>
      <c r="AA30" s="994"/>
      <c r="AB30" s="994"/>
    </row>
    <row r="31" spans="1:28" s="437" customFormat="1" ht="15.75" customHeight="1">
      <c r="A31" s="318"/>
      <c r="B31" s="17"/>
      <c r="C31" s="756" t="s">
        <v>787</v>
      </c>
      <c r="D31" s="756"/>
      <c r="E31" s="756"/>
      <c r="F31" s="984"/>
      <c r="G31" s="1004"/>
      <c r="H31" s="1005"/>
      <c r="I31" s="1005"/>
      <c r="J31" s="1005"/>
      <c r="K31" s="1005"/>
      <c r="L31" s="1005"/>
      <c r="M31" s="1005"/>
      <c r="N31" s="1005"/>
      <c r="O31" s="1005"/>
      <c r="P31" s="1005"/>
      <c r="Q31" s="1005"/>
      <c r="R31" s="1005"/>
      <c r="S31" s="1005"/>
      <c r="T31" s="1005"/>
      <c r="U31" s="1005"/>
      <c r="V31" s="1005"/>
      <c r="W31" s="1005"/>
      <c r="X31" s="1005"/>
      <c r="Y31" s="1005"/>
      <c r="Z31" s="1005"/>
      <c r="AA31" s="1005"/>
      <c r="AB31" s="1005"/>
    </row>
    <row r="32" spans="1:28" s="30" customFormat="1" ht="25.5" customHeight="1">
      <c r="A32" s="93"/>
      <c r="B32" s="84"/>
      <c r="C32" s="980" t="s">
        <v>753</v>
      </c>
      <c r="D32" s="980"/>
      <c r="E32" s="980"/>
      <c r="F32" s="983"/>
      <c r="G32" s="990"/>
      <c r="H32" s="994"/>
      <c r="I32" s="994"/>
      <c r="J32" s="994"/>
      <c r="K32" s="994"/>
      <c r="L32" s="994"/>
      <c r="M32" s="994"/>
      <c r="N32" s="994"/>
      <c r="O32" s="994"/>
      <c r="P32" s="994"/>
      <c r="Q32" s="994"/>
      <c r="R32" s="994"/>
      <c r="S32" s="994"/>
      <c r="T32" s="994"/>
      <c r="U32" s="994"/>
      <c r="V32" s="994"/>
      <c r="W32" s="994"/>
      <c r="X32" s="994"/>
      <c r="Y32" s="994"/>
      <c r="Z32" s="994"/>
      <c r="AA32" s="994"/>
      <c r="AB32" s="994"/>
    </row>
    <row r="33" spans="1:28" s="30" customFormat="1" ht="14.65" customHeight="1">
      <c r="A33" s="89"/>
      <c r="B33" s="14"/>
      <c r="C33" s="990"/>
      <c r="D33" s="14"/>
      <c r="E33" s="447"/>
      <c r="F33" s="985"/>
      <c r="G33" s="990"/>
      <c r="H33" s="994"/>
      <c r="I33" s="994"/>
      <c r="J33" s="994"/>
      <c r="K33" s="994"/>
      <c r="L33" s="994"/>
      <c r="M33" s="994"/>
      <c r="N33" s="994"/>
      <c r="O33" s="994"/>
      <c r="P33" s="994"/>
      <c r="Q33" s="994"/>
      <c r="R33" s="994"/>
      <c r="S33" s="994"/>
      <c r="T33" s="994"/>
      <c r="U33" s="994"/>
      <c r="V33" s="994"/>
      <c r="W33" s="994"/>
      <c r="X33" s="994"/>
      <c r="Y33" s="994"/>
      <c r="Z33" s="994"/>
      <c r="AA33" s="994"/>
      <c r="AB33" s="994"/>
    </row>
    <row r="34" spans="1:28" s="30" customFormat="1" ht="14.65" customHeight="1">
      <c r="A34" s="89"/>
      <c r="B34" s="14"/>
      <c r="C34" s="14"/>
      <c r="D34" s="971"/>
      <c r="E34" s="971"/>
      <c r="F34" s="986"/>
      <c r="G34" s="986"/>
      <c r="H34" s="1006"/>
      <c r="I34" s="1006"/>
      <c r="J34" s="994"/>
      <c r="K34" s="994"/>
      <c r="L34" s="994"/>
      <c r="M34" s="994"/>
      <c r="N34" s="994"/>
      <c r="O34" s="994"/>
      <c r="P34" s="994"/>
      <c r="Q34" s="994"/>
      <c r="R34" s="994"/>
      <c r="S34" s="994"/>
      <c r="T34" s="994"/>
      <c r="U34" s="994"/>
      <c r="V34" s="994"/>
      <c r="W34" s="994"/>
      <c r="X34" s="994"/>
      <c r="Y34" s="994"/>
      <c r="Z34" s="994"/>
      <c r="AA34" s="994"/>
      <c r="AB34" s="994"/>
    </row>
    <row r="35" spans="1:28" s="30" customFormat="1" ht="14.65" customHeight="1">
      <c r="A35" s="89"/>
      <c r="B35" s="14"/>
      <c r="C35" s="14"/>
      <c r="D35" s="559"/>
      <c r="E35" s="559"/>
      <c r="F35" s="985"/>
      <c r="G35" s="985"/>
      <c r="H35" s="994"/>
      <c r="I35" s="994"/>
      <c r="J35" s="994"/>
      <c r="K35" s="994"/>
      <c r="L35" s="994"/>
      <c r="M35" s="994"/>
      <c r="N35" s="994"/>
      <c r="O35" s="994"/>
      <c r="P35" s="994"/>
      <c r="Q35" s="994"/>
      <c r="R35" s="994"/>
      <c r="S35" s="994"/>
      <c r="T35" s="994"/>
      <c r="U35" s="994"/>
      <c r="V35" s="994"/>
      <c r="W35" s="994"/>
      <c r="X35" s="994"/>
      <c r="Y35" s="994"/>
      <c r="Z35" s="994"/>
      <c r="AA35" s="994"/>
      <c r="AB35" s="994"/>
    </row>
    <row r="36" spans="1:28" s="30" customFormat="1" ht="14.65" customHeight="1">
      <c r="A36" s="89"/>
      <c r="B36" s="755"/>
      <c r="C36" s="755"/>
      <c r="D36" s="559"/>
      <c r="E36" s="559"/>
      <c r="F36" s="985"/>
      <c r="G36" s="985"/>
      <c r="H36" s="994"/>
      <c r="I36" s="994"/>
      <c r="J36" s="994"/>
      <c r="K36" s="994"/>
      <c r="L36" s="994"/>
      <c r="M36" s="994"/>
      <c r="N36" s="994"/>
      <c r="O36" s="994"/>
      <c r="P36" s="994"/>
      <c r="Q36" s="994"/>
      <c r="R36" s="994"/>
      <c r="S36" s="994"/>
      <c r="T36" s="994"/>
      <c r="U36" s="994"/>
      <c r="V36" s="994"/>
      <c r="W36" s="994"/>
      <c r="X36" s="994"/>
      <c r="Y36" s="994"/>
      <c r="Z36" s="994"/>
      <c r="AA36" s="994"/>
      <c r="AB36" s="994"/>
    </row>
    <row r="37" spans="1:28" s="30" customFormat="1" ht="14.65" customHeight="1">
      <c r="A37" s="89"/>
      <c r="B37" s="14"/>
      <c r="C37" s="14"/>
      <c r="D37" s="14"/>
      <c r="E37" s="51"/>
      <c r="F37" s="985"/>
      <c r="G37" s="990"/>
      <c r="H37" s="994"/>
      <c r="I37" s="994"/>
      <c r="J37" s="994"/>
      <c r="K37" s="994"/>
      <c r="L37" s="994"/>
      <c r="M37" s="994"/>
      <c r="N37" s="994"/>
      <c r="O37" s="994"/>
      <c r="P37" s="994"/>
      <c r="Q37" s="994"/>
      <c r="R37" s="994"/>
      <c r="S37" s="994"/>
      <c r="T37" s="994"/>
      <c r="U37" s="994"/>
      <c r="V37" s="994"/>
      <c r="W37" s="994"/>
      <c r="X37" s="994"/>
      <c r="Y37" s="994"/>
      <c r="Z37" s="994"/>
      <c r="AA37" s="994"/>
      <c r="AB37" s="994"/>
    </row>
    <row r="38" spans="1:28" s="30" customFormat="1" ht="14.65" customHeight="1">
      <c r="A38" s="89"/>
      <c r="B38" s="14"/>
      <c r="C38" s="14"/>
      <c r="D38" s="559"/>
      <c r="E38" s="559"/>
      <c r="F38" s="985"/>
      <c r="G38" s="985"/>
      <c r="H38" s="994"/>
      <c r="I38" s="994"/>
      <c r="J38" s="994"/>
      <c r="K38" s="994"/>
      <c r="L38" s="994"/>
      <c r="M38" s="994"/>
      <c r="N38" s="994"/>
      <c r="O38" s="994"/>
      <c r="P38" s="994"/>
      <c r="Q38" s="994"/>
      <c r="R38" s="994"/>
      <c r="S38" s="994"/>
      <c r="T38" s="994"/>
      <c r="U38" s="994"/>
      <c r="V38" s="994"/>
      <c r="W38" s="994"/>
      <c r="X38" s="994"/>
      <c r="Y38" s="994"/>
      <c r="Z38" s="994"/>
      <c r="AA38" s="994"/>
      <c r="AB38" s="994"/>
    </row>
    <row r="39" spans="1:28" s="30" customFormat="1" ht="14.65" customHeight="1">
      <c r="A39" s="89"/>
      <c r="B39" s="44"/>
      <c r="C39" s="44"/>
      <c r="D39" s="89"/>
      <c r="E39" s="89"/>
      <c r="F39" s="987"/>
      <c r="G39" s="987"/>
      <c r="H39" s="994"/>
      <c r="I39" s="994"/>
      <c r="J39" s="994"/>
      <c r="K39" s="994"/>
      <c r="L39" s="994"/>
      <c r="M39" s="994"/>
      <c r="N39" s="994"/>
      <c r="O39" s="994"/>
      <c r="P39" s="994"/>
      <c r="Q39" s="994"/>
      <c r="R39" s="994"/>
      <c r="S39" s="994"/>
      <c r="T39" s="994"/>
      <c r="U39" s="994"/>
      <c r="V39" s="994"/>
      <c r="W39" s="994"/>
      <c r="X39" s="994"/>
      <c r="Y39" s="994"/>
      <c r="Z39" s="994"/>
      <c r="AA39" s="994"/>
      <c r="AB39" s="994"/>
    </row>
    <row r="40" spans="1:28" s="30" customFormat="1" ht="14.65" customHeight="1">
      <c r="A40" s="89"/>
      <c r="B40" s="44"/>
      <c r="C40" s="44"/>
      <c r="D40" s="971"/>
      <c r="E40" s="971"/>
      <c r="F40" s="986"/>
      <c r="G40" s="986"/>
      <c r="H40" s="1006"/>
      <c r="I40" s="1006"/>
      <c r="J40" s="994"/>
      <c r="K40" s="994"/>
      <c r="L40" s="994"/>
      <c r="M40" s="994"/>
      <c r="N40" s="994"/>
      <c r="O40" s="994"/>
      <c r="P40" s="994"/>
      <c r="Q40" s="994"/>
      <c r="R40" s="994"/>
      <c r="S40" s="994"/>
      <c r="T40" s="994"/>
      <c r="U40" s="994"/>
      <c r="V40" s="994"/>
      <c r="W40" s="994"/>
      <c r="X40" s="994"/>
      <c r="Y40" s="994"/>
      <c r="Z40" s="994"/>
      <c r="AA40" s="994"/>
      <c r="AB40" s="994"/>
    </row>
    <row r="41" spans="1:28" s="30" customFormat="1" ht="14.65" customHeight="1">
      <c r="A41" s="89"/>
      <c r="B41" s="44"/>
      <c r="C41" s="44"/>
      <c r="D41" s="970"/>
      <c r="E41" s="970"/>
      <c r="F41" s="988"/>
      <c r="G41" s="988"/>
      <c r="H41" s="994"/>
      <c r="I41" s="994"/>
      <c r="J41" s="994"/>
      <c r="K41" s="994"/>
      <c r="L41" s="994"/>
      <c r="M41" s="994"/>
      <c r="N41" s="994"/>
      <c r="O41" s="994"/>
      <c r="P41" s="994"/>
      <c r="Q41" s="994"/>
      <c r="R41" s="994"/>
      <c r="S41" s="994"/>
      <c r="T41" s="994"/>
      <c r="U41" s="994"/>
      <c r="V41" s="994"/>
      <c r="W41" s="994"/>
      <c r="X41" s="994"/>
      <c r="Y41" s="994"/>
      <c r="Z41" s="994"/>
      <c r="AA41" s="994"/>
      <c r="AB41" s="994"/>
    </row>
    <row r="42" spans="1:28" s="30" customFormat="1" ht="14.65" customHeight="1">
      <c r="A42" s="89"/>
      <c r="B42" s="755"/>
      <c r="C42" s="755"/>
      <c r="D42" s="559"/>
      <c r="E42" s="559"/>
      <c r="F42" s="985"/>
      <c r="G42" s="985"/>
      <c r="H42" s="994"/>
      <c r="I42" s="994"/>
      <c r="J42" s="994"/>
      <c r="K42" s="994"/>
      <c r="L42" s="994"/>
      <c r="M42" s="994"/>
      <c r="N42" s="994"/>
      <c r="O42" s="994"/>
      <c r="P42" s="994"/>
      <c r="Q42" s="994"/>
      <c r="R42" s="994"/>
      <c r="S42" s="994"/>
      <c r="T42" s="994"/>
      <c r="U42" s="994"/>
      <c r="V42" s="994"/>
      <c r="W42" s="994"/>
      <c r="X42" s="994"/>
      <c r="Y42" s="994"/>
      <c r="Z42" s="994"/>
      <c r="AA42" s="994"/>
      <c r="AB42" s="994"/>
    </row>
    <row r="43" spans="1:28" s="30" customFormat="1" ht="14.65" customHeight="1">
      <c r="A43" s="89"/>
      <c r="B43" s="44"/>
      <c r="C43" s="44"/>
      <c r="D43" s="44"/>
      <c r="E43" s="51"/>
      <c r="F43" s="989"/>
      <c r="G43" s="989"/>
      <c r="H43" s="994"/>
      <c r="I43" s="994"/>
      <c r="J43" s="994"/>
      <c r="K43" s="994"/>
      <c r="L43" s="994"/>
      <c r="M43" s="994"/>
      <c r="N43" s="994"/>
      <c r="O43" s="994"/>
      <c r="P43" s="994"/>
      <c r="Q43" s="994"/>
      <c r="R43" s="994"/>
      <c r="S43" s="994"/>
      <c r="T43" s="994"/>
      <c r="U43" s="994"/>
      <c r="V43" s="994"/>
      <c r="W43" s="994"/>
      <c r="X43" s="994"/>
      <c r="Y43" s="994"/>
      <c r="Z43" s="994"/>
      <c r="AA43" s="994"/>
      <c r="AB43" s="994"/>
    </row>
    <row r="44" spans="1:28" s="30" customFormat="1" ht="14.65" customHeight="1">
      <c r="A44" s="89"/>
      <c r="B44" s="44"/>
      <c r="C44" s="44"/>
      <c r="D44" s="559"/>
      <c r="E44" s="559"/>
      <c r="F44" s="985"/>
      <c r="G44" s="985"/>
      <c r="H44" s="994"/>
      <c r="I44" s="994"/>
      <c r="J44" s="994"/>
      <c r="K44" s="994"/>
      <c r="L44" s="994"/>
      <c r="M44" s="994"/>
      <c r="N44" s="994"/>
      <c r="O44" s="994"/>
      <c r="P44" s="994"/>
      <c r="Q44" s="994"/>
      <c r="R44" s="994"/>
      <c r="S44" s="994"/>
      <c r="T44" s="994"/>
      <c r="U44" s="994"/>
      <c r="V44" s="994"/>
      <c r="W44" s="994"/>
      <c r="X44" s="994"/>
      <c r="Y44" s="994"/>
      <c r="Z44" s="994"/>
      <c r="AA44" s="994"/>
      <c r="AB44" s="994"/>
    </row>
    <row r="45" spans="1:28" ht="14.65" customHeight="1">
      <c r="B45" s="44"/>
      <c r="C45" s="44"/>
      <c r="D45" s="89"/>
      <c r="E45" s="89"/>
      <c r="F45" s="987"/>
      <c r="G45" s="987"/>
    </row>
    <row r="46" spans="1:28" ht="14.45" customHeight="1">
      <c r="B46" s="44"/>
      <c r="C46" s="44"/>
      <c r="D46" s="299"/>
      <c r="E46" s="299"/>
      <c r="F46" s="987"/>
      <c r="G46" s="987"/>
    </row>
    <row r="47" spans="1:28" s="30" customFormat="1" ht="14.65" customHeight="1">
      <c r="A47" s="89"/>
      <c r="B47" s="44"/>
      <c r="C47" s="44"/>
      <c r="D47" s="559"/>
      <c r="E47" s="559"/>
      <c r="F47" s="985"/>
      <c r="G47" s="985"/>
      <c r="H47" s="994"/>
      <c r="I47" s="994"/>
      <c r="J47" s="994"/>
      <c r="K47" s="994"/>
      <c r="L47" s="994"/>
      <c r="M47" s="994"/>
      <c r="N47" s="994"/>
      <c r="O47" s="994"/>
      <c r="P47" s="994"/>
      <c r="Q47" s="994"/>
      <c r="R47" s="994"/>
      <c r="S47" s="994"/>
      <c r="T47" s="994"/>
      <c r="U47" s="994"/>
      <c r="V47" s="994"/>
      <c r="W47" s="994"/>
      <c r="X47" s="994"/>
      <c r="Y47" s="994"/>
      <c r="Z47" s="994"/>
      <c r="AA47" s="994"/>
      <c r="AB47" s="994"/>
    </row>
    <row r="48" spans="1:28" ht="14.65" customHeight="1"/>
    <row r="49" spans="2:8" ht="14.65" customHeight="1"/>
    <row r="50" spans="2:8" ht="14.65" customHeight="1"/>
    <row r="51" spans="2:8" ht="14.65" customHeight="1">
      <c r="B51" s="89"/>
      <c r="G51" s="985"/>
      <c r="H51" s="990"/>
    </row>
    <row r="52" spans="2:8" ht="14.65" customHeight="1">
      <c r="H52" s="990"/>
    </row>
    <row r="53" spans="2:8" ht="14.65" customHeight="1"/>
    <row r="54" spans="2:8" ht="14.65" customHeight="1"/>
    <row r="55" spans="2:8" ht="14.65" customHeight="1"/>
    <row r="56" spans="2:8" ht="14.65" customHeight="1"/>
    <row r="57" spans="2:8" ht="14.65" customHeight="1"/>
    <row r="58" spans="2:8" ht="14.65" customHeight="1"/>
    <row r="59" spans="2:8" ht="14.65" customHeight="1"/>
    <row r="60" spans="2:8" ht="14.65" customHeight="1"/>
    <row r="61" spans="2:8" ht="21.6" customHeight="1"/>
    <row r="62" spans="2:8" ht="21.6" customHeight="1"/>
    <row r="63" spans="2:8" ht="21.6" customHeight="1"/>
    <row r="64" spans="2:8"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sheetData>
  <sheetProtection algorithmName="SHA-512" hashValue="jXbo7ukI+PQTLtkoGkvphhxRUd9xcGjujlt+LccPogzgGSw5v+LDV/pKhpWDCiGs4IBh61nKGb+M2mo5wey9aQ==" saltValue="7vNpwykqj1O8qf4AmQ2glA==" spinCount="100000" sheet="1" selectLockedCells="1"/>
  <dataConsolidate/>
  <mergeCells count="14">
    <mergeCell ref="B1:E1"/>
    <mergeCell ref="C4:E4"/>
    <mergeCell ref="C8:E8"/>
    <mergeCell ref="C12:E12"/>
    <mergeCell ref="C31:E31"/>
    <mergeCell ref="H16:I16"/>
    <mergeCell ref="B42:C42"/>
    <mergeCell ref="B36:C36"/>
    <mergeCell ref="C32:E32"/>
    <mergeCell ref="C30:E30"/>
    <mergeCell ref="C28:E28"/>
    <mergeCell ref="C24:E24"/>
    <mergeCell ref="C20:E20"/>
    <mergeCell ref="C16:E16"/>
  </mergeCells>
  <dataValidations count="3">
    <dataValidation type="list" allowBlank="1" showInputMessage="1" showErrorMessage="1" sqref="I10 I7 E2 E6 E10 E14 E18 E26 E22" xr:uid="{00000000-0002-0000-0C00-000001000000}">
      <formula1>"Select One, Yes, No"</formula1>
    </dataValidation>
    <dataValidation type="list" allowBlank="1" showInputMessage="1" showErrorMessage="1" sqref="E29" xr:uid="{00000000-0002-0000-0C00-000002000000}">
      <formula1>$N$1:$N$4</formula1>
    </dataValidation>
    <dataValidation type="list" allowBlank="1" showInputMessage="1" showErrorMessage="1" sqref="I17:I20" xr:uid="{00000000-0002-0000-0C00-000000000000}">
      <formula1>$N$1:$N$3</formula1>
    </dataValidation>
  </dataValidations>
  <hyperlinks>
    <hyperlink ref="C31" r:id="rId1" xr:uid="{7F05906D-7304-4D55-97CF-ECA97C3D9AE0}"/>
  </hyperlinks>
  <printOptions horizontalCentered="1"/>
  <pageMargins left="0.25" right="0.25" top="0.25" bottom="0.5" header="0.3" footer="0.3"/>
  <pageSetup scale="98" orientation="portrait" r:id="rId2"/>
  <headerFooter>
    <oddHeader xml:space="preserve">&amp;R
</oddHeader>
    <oddFooter>&amp;L&amp;"Arial Narrow,Regular"HOME - HTF&amp;C&amp;"Arial Narrow,Regular"Page 13 of 30&amp;R&amp;"Arial Narrow,Regular"2025</oddFooter>
  </headerFooter>
  <ignoredErrors>
    <ignoredError sqref="A1 B3:B4 A24:B24 A26 A5:B5 A2:A4 A7:B9 A6 A11:B13 A10 A15:B17 A14 A19:B21 A18 A22" numberStoredAsText="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W67"/>
  <sheetViews>
    <sheetView showGridLines="0" zoomScaleNormal="100" workbookViewId="0">
      <selection activeCell="G3" sqref="G3"/>
    </sheetView>
  </sheetViews>
  <sheetFormatPr defaultColWidth="10.7109375" defaultRowHeight="12.75"/>
  <cols>
    <col min="1" max="1" width="3.7109375" style="91" customWidth="1"/>
    <col min="2" max="2" width="4.7109375" style="88" customWidth="1"/>
    <col min="3" max="19" width="3.7109375" style="88" customWidth="1"/>
    <col min="20" max="20" width="2" style="88" customWidth="1"/>
    <col min="21" max="22" width="3.7109375" style="88" customWidth="1"/>
    <col min="23" max="23" width="3.7109375" style="91" customWidth="1"/>
    <col min="24" max="16384" width="10.7109375" style="91"/>
  </cols>
  <sheetData>
    <row r="1" spans="1:23" ht="20.100000000000001" customHeight="1">
      <c r="A1" s="251" t="s">
        <v>186</v>
      </c>
      <c r="B1" s="572" t="s">
        <v>631</v>
      </c>
      <c r="C1" s="572"/>
      <c r="D1" s="572"/>
      <c r="E1" s="572"/>
      <c r="F1" s="572"/>
      <c r="G1" s="572"/>
      <c r="H1" s="572"/>
      <c r="I1" s="572"/>
      <c r="J1" s="572"/>
      <c r="K1" s="572"/>
      <c r="L1" s="572"/>
      <c r="M1" s="572"/>
      <c r="N1" s="572"/>
      <c r="O1" s="572"/>
      <c r="P1" s="572"/>
      <c r="Q1" s="572"/>
      <c r="R1" s="572"/>
      <c r="S1" s="572"/>
      <c r="T1" s="572"/>
      <c r="U1" s="572"/>
      <c r="V1" s="572"/>
      <c r="W1" s="572"/>
    </row>
    <row r="2" spans="1:23" ht="20.100000000000001" customHeight="1">
      <c r="A2" s="123"/>
      <c r="W2" s="85"/>
    </row>
    <row r="3" spans="1:23" ht="20.100000000000001" customHeight="1">
      <c r="A3" s="48"/>
      <c r="B3" s="763" t="s">
        <v>413</v>
      </c>
      <c r="C3" s="763"/>
      <c r="D3" s="763"/>
      <c r="E3" s="763"/>
      <c r="F3" s="386"/>
      <c r="G3" s="136"/>
      <c r="H3" s="85"/>
      <c r="I3" s="91"/>
      <c r="J3" s="91"/>
      <c r="K3" s="91"/>
      <c r="L3" s="763" t="s">
        <v>411</v>
      </c>
      <c r="M3" s="763"/>
      <c r="N3" s="763"/>
      <c r="O3" s="763"/>
      <c r="P3" s="763"/>
      <c r="Q3" s="763"/>
      <c r="R3" s="763"/>
      <c r="S3" s="763"/>
      <c r="T3" s="386"/>
      <c r="U3" s="386"/>
      <c r="V3" s="136"/>
    </row>
    <row r="4" spans="1:23" ht="9" customHeight="1">
      <c r="A4" s="48"/>
      <c r="B4" s="124"/>
      <c r="C4" s="124"/>
      <c r="D4" s="124"/>
      <c r="E4" s="124"/>
      <c r="F4" s="386"/>
      <c r="G4" s="85"/>
      <c r="H4" s="85"/>
      <c r="I4" s="91"/>
      <c r="J4" s="91"/>
      <c r="K4" s="91"/>
      <c r="L4" s="84"/>
      <c r="M4" s="84"/>
      <c r="N4" s="84"/>
      <c r="O4" s="95"/>
      <c r="P4" s="95"/>
      <c r="Q4" s="95"/>
      <c r="R4" s="95"/>
      <c r="S4" s="124"/>
      <c r="T4" s="386"/>
      <c r="U4" s="386"/>
      <c r="V4" s="85"/>
    </row>
    <row r="5" spans="1:23" ht="20.100000000000001" customHeight="1">
      <c r="A5" s="48"/>
      <c r="B5" s="763" t="s">
        <v>67</v>
      </c>
      <c r="C5" s="763"/>
      <c r="D5" s="763"/>
      <c r="E5" s="763"/>
      <c r="F5" s="386"/>
      <c r="G5" s="136"/>
      <c r="H5" s="85"/>
      <c r="I5" s="91"/>
      <c r="J5" s="91"/>
      <c r="K5" s="91"/>
      <c r="L5" s="763" t="s">
        <v>412</v>
      </c>
      <c r="M5" s="763"/>
      <c r="N5" s="763"/>
      <c r="O5" s="763"/>
      <c r="P5" s="763"/>
      <c r="Q5" s="763"/>
      <c r="R5" s="763"/>
      <c r="S5" s="763"/>
      <c r="T5" s="386"/>
      <c r="U5" s="386"/>
      <c r="V5" s="136"/>
    </row>
    <row r="6" spans="1:23" ht="9" customHeight="1">
      <c r="A6" s="48"/>
      <c r="B6" s="124"/>
      <c r="C6" s="124"/>
      <c r="D6" s="124"/>
      <c r="E6" s="124"/>
      <c r="F6" s="386"/>
      <c r="G6" s="85"/>
      <c r="H6" s="85"/>
      <c r="I6" s="91"/>
      <c r="J6" s="91"/>
      <c r="K6" s="91"/>
      <c r="L6" s="84"/>
      <c r="M6" s="84"/>
      <c r="N6" s="84"/>
      <c r="O6" s="95"/>
      <c r="P6" s="95"/>
      <c r="Q6" s="95"/>
      <c r="R6" s="95"/>
      <c r="S6" s="124"/>
      <c r="T6" s="386"/>
      <c r="U6" s="386"/>
      <c r="V6" s="85"/>
    </row>
    <row r="7" spans="1:23" ht="20.100000000000001" customHeight="1">
      <c r="A7" s="48"/>
      <c r="B7" s="763" t="s">
        <v>414</v>
      </c>
      <c r="C7" s="763"/>
      <c r="D7" s="763"/>
      <c r="E7" s="763"/>
      <c r="F7" s="386"/>
      <c r="G7" s="136"/>
      <c r="H7" s="85"/>
      <c r="I7" s="91"/>
      <c r="J7" s="91"/>
      <c r="K7" s="91"/>
      <c r="L7" s="758" t="s">
        <v>410</v>
      </c>
      <c r="M7" s="758"/>
      <c r="N7" s="758"/>
      <c r="O7" s="758"/>
      <c r="P7" s="758"/>
      <c r="Q7" s="758"/>
      <c r="R7" s="758"/>
      <c r="S7" s="758"/>
      <c r="T7" s="78"/>
      <c r="U7" s="91"/>
      <c r="V7" s="136"/>
      <c r="W7" s="88"/>
    </row>
    <row r="8" spans="1:23" ht="9" customHeight="1">
      <c r="A8" s="48"/>
      <c r="B8" s="124"/>
      <c r="C8" s="124"/>
      <c r="D8" s="124"/>
      <c r="E8" s="124"/>
      <c r="F8" s="386"/>
      <c r="G8" s="85"/>
      <c r="H8" s="85"/>
      <c r="I8" s="91"/>
      <c r="J8" s="91"/>
      <c r="K8" s="91"/>
      <c r="L8" s="84"/>
      <c r="M8" s="84"/>
      <c r="N8" s="84"/>
      <c r="O8" s="95"/>
      <c r="P8" s="95"/>
      <c r="Q8" s="125"/>
      <c r="R8" s="125"/>
      <c r="S8" s="95"/>
      <c r="T8" s="78"/>
      <c r="V8" s="85"/>
      <c r="W8" s="88"/>
    </row>
    <row r="9" spans="1:23" ht="20.100000000000001" customHeight="1">
      <c r="A9" s="48"/>
      <c r="B9" s="763" t="s">
        <v>195</v>
      </c>
      <c r="C9" s="763"/>
      <c r="D9" s="763"/>
      <c r="E9" s="763"/>
      <c r="F9" s="386"/>
      <c r="G9" s="136"/>
      <c r="H9" s="85"/>
      <c r="I9" s="91"/>
      <c r="J9" s="91"/>
      <c r="K9" s="91"/>
      <c r="L9" s="758" t="s">
        <v>430</v>
      </c>
      <c r="M9" s="758"/>
      <c r="N9" s="758"/>
      <c r="O9" s="758"/>
      <c r="P9" s="758"/>
      <c r="Q9" s="758"/>
      <c r="R9" s="758"/>
      <c r="S9" s="758"/>
      <c r="T9" s="78"/>
      <c r="U9" s="37"/>
      <c r="V9" s="136"/>
      <c r="W9" s="37"/>
    </row>
    <row r="10" spans="1:23" ht="9" customHeight="1">
      <c r="A10" s="48"/>
      <c r="B10" s="128"/>
      <c r="C10" s="279"/>
      <c r="D10" s="91"/>
      <c r="E10" s="91"/>
      <c r="F10" s="91"/>
      <c r="G10" s="91"/>
      <c r="H10" s="91"/>
      <c r="I10" s="91"/>
      <c r="J10" s="91"/>
      <c r="K10" s="91"/>
      <c r="L10" s="91"/>
      <c r="M10" s="91"/>
      <c r="N10" s="91"/>
      <c r="O10" s="91"/>
      <c r="P10" s="91"/>
      <c r="Q10" s="91"/>
      <c r="R10" s="91"/>
    </row>
    <row r="11" spans="1:23" ht="20.100000000000001" customHeight="1">
      <c r="A11" s="48"/>
      <c r="B11" s="647" t="s">
        <v>309</v>
      </c>
      <c r="C11" s="647"/>
      <c r="D11" s="647"/>
      <c r="E11" s="647"/>
      <c r="F11" s="647"/>
      <c r="G11" s="647"/>
      <c r="H11" s="647"/>
      <c r="I11" s="647"/>
      <c r="J11" s="647"/>
      <c r="K11" s="647"/>
      <c r="L11" s="647"/>
      <c r="M11" s="647"/>
      <c r="N11" s="647"/>
      <c r="O11" s="647"/>
      <c r="P11" s="647"/>
      <c r="Q11" s="647"/>
      <c r="R11" s="647"/>
      <c r="S11" s="647"/>
      <c r="T11" s="647"/>
      <c r="U11" s="647"/>
      <c r="V11" s="647"/>
      <c r="W11" s="647"/>
    </row>
    <row r="12" spans="1:23" ht="9" customHeight="1">
      <c r="A12" s="48"/>
      <c r="B12" s="91"/>
      <c r="C12" s="279"/>
      <c r="D12" s="91"/>
      <c r="E12" s="91"/>
      <c r="F12" s="91"/>
      <c r="G12" s="91"/>
      <c r="H12" s="91"/>
      <c r="I12" s="91"/>
      <c r="J12" s="91"/>
      <c r="K12" s="91"/>
      <c r="L12" s="91"/>
      <c r="M12" s="91"/>
      <c r="N12" s="91"/>
      <c r="O12" s="91"/>
      <c r="P12" s="91"/>
      <c r="Q12" s="91"/>
      <c r="R12" s="91"/>
      <c r="S12" s="91"/>
      <c r="T12" s="91"/>
      <c r="U12" s="91"/>
      <c r="V12" s="91"/>
    </row>
    <row r="13" spans="1:23" ht="20.100000000000001" customHeight="1">
      <c r="A13" s="48"/>
      <c r="B13" s="758" t="s">
        <v>256</v>
      </c>
      <c r="C13" s="758"/>
      <c r="D13" s="758"/>
      <c r="E13" s="758"/>
      <c r="F13" s="85"/>
      <c r="G13" s="562"/>
      <c r="H13" s="562"/>
      <c r="I13" s="85"/>
      <c r="J13" s="85"/>
      <c r="K13" s="85"/>
      <c r="L13" s="85"/>
      <c r="M13" s="740" t="s">
        <v>317</v>
      </c>
      <c r="N13" s="740"/>
      <c r="O13" s="740"/>
      <c r="P13" s="740"/>
      <c r="Q13" s="740"/>
      <c r="R13" s="740"/>
      <c r="S13" s="85"/>
      <c r="T13" s="85"/>
      <c r="U13" s="757"/>
      <c r="V13" s="757"/>
    </row>
    <row r="14" spans="1:23" ht="20.100000000000001" customHeight="1">
      <c r="A14" s="48"/>
      <c r="B14" s="85"/>
      <c r="C14" s="85"/>
      <c r="D14" s="85"/>
      <c r="E14" s="85"/>
      <c r="F14" s="85"/>
      <c r="G14" s="85"/>
      <c r="H14" s="85"/>
      <c r="I14" s="85"/>
      <c r="J14" s="85"/>
      <c r="K14" s="85"/>
      <c r="L14" s="85"/>
      <c r="M14" s="740" t="s">
        <v>547</v>
      </c>
      <c r="N14" s="740"/>
      <c r="O14" s="740"/>
      <c r="P14" s="740"/>
      <c r="Q14" s="740"/>
      <c r="R14" s="740"/>
      <c r="S14" s="85"/>
      <c r="T14" s="85"/>
      <c r="U14" s="757"/>
      <c r="V14" s="757"/>
    </row>
    <row r="15" spans="1:23" ht="9" customHeight="1">
      <c r="A15" s="48"/>
      <c r="B15" s="126"/>
      <c r="C15" s="127"/>
      <c r="D15" s="84"/>
      <c r="E15" s="84"/>
      <c r="F15" s="84"/>
      <c r="G15" s="84"/>
      <c r="H15" s="84"/>
      <c r="I15" s="84"/>
      <c r="J15" s="84"/>
      <c r="K15" s="84"/>
      <c r="L15" s="47"/>
      <c r="M15" s="47"/>
      <c r="N15" s="47"/>
      <c r="O15" s="47"/>
      <c r="P15" s="47"/>
      <c r="Q15" s="47"/>
      <c r="R15" s="47"/>
      <c r="S15" s="91"/>
      <c r="T15" s="91"/>
      <c r="U15" s="91"/>
      <c r="V15" s="84"/>
    </row>
    <row r="16" spans="1:23" ht="20.100000000000001" customHeight="1">
      <c r="A16" s="48"/>
      <c r="B16" s="762" t="s">
        <v>62</v>
      </c>
      <c r="C16" s="762"/>
      <c r="D16" s="762"/>
      <c r="E16" s="762"/>
      <c r="F16" s="762"/>
      <c r="G16" s="762"/>
      <c r="H16" s="762"/>
      <c r="I16" s="762"/>
      <c r="J16" s="762"/>
      <c r="K16" s="762"/>
      <c r="L16" s="762"/>
      <c r="M16" s="762"/>
      <c r="N16" s="762"/>
      <c r="O16" s="762"/>
      <c r="P16" s="762"/>
      <c r="Q16" s="762"/>
      <c r="R16" s="762"/>
      <c r="S16" s="762"/>
      <c r="T16" s="762"/>
      <c r="U16" s="762"/>
      <c r="V16" s="762"/>
      <c r="W16" s="762"/>
    </row>
    <row r="17" spans="1:23" ht="9" customHeight="1">
      <c r="A17" s="48"/>
      <c r="B17" s="128"/>
      <c r="C17" s="127"/>
      <c r="D17" s="84"/>
      <c r="E17" s="84"/>
      <c r="F17" s="84"/>
      <c r="G17" s="84"/>
      <c r="H17" s="84"/>
      <c r="I17" s="84"/>
      <c r="J17" s="84"/>
      <c r="K17" s="84"/>
      <c r="L17" s="47"/>
      <c r="M17" s="47"/>
      <c r="N17" s="47"/>
      <c r="O17" s="47"/>
      <c r="P17" s="47"/>
      <c r="Q17" s="47"/>
      <c r="R17" s="47"/>
      <c r="S17" s="84"/>
      <c r="T17" s="84"/>
      <c r="U17" s="84"/>
      <c r="V17" s="84"/>
    </row>
    <row r="18" spans="1:23" ht="20.100000000000001" customHeight="1">
      <c r="A18" s="48"/>
      <c r="B18" s="758" t="s">
        <v>415</v>
      </c>
      <c r="C18" s="758"/>
      <c r="D18" s="758"/>
      <c r="E18" s="758"/>
      <c r="F18" s="78"/>
      <c r="G18" s="134"/>
      <c r="I18" s="758" t="s">
        <v>416</v>
      </c>
      <c r="J18" s="758"/>
      <c r="K18" s="758"/>
      <c r="L18" s="758"/>
      <c r="M18" s="78"/>
      <c r="N18" s="387"/>
      <c r="P18" s="647" t="s">
        <v>512</v>
      </c>
      <c r="Q18" s="647"/>
      <c r="R18" s="647"/>
      <c r="S18" s="647"/>
      <c r="T18" s="647"/>
      <c r="U18" s="388"/>
      <c r="V18" s="135"/>
    </row>
    <row r="19" spans="1:23" ht="9" customHeight="1">
      <c r="A19" s="48"/>
      <c r="B19" s="758"/>
      <c r="C19" s="758"/>
      <c r="D19" s="758"/>
      <c r="E19" s="758"/>
      <c r="F19" s="78"/>
      <c r="J19" s="91"/>
      <c r="K19" s="91"/>
      <c r="M19" s="78"/>
    </row>
    <row r="20" spans="1:23" ht="20.100000000000001" customHeight="1">
      <c r="A20" s="48"/>
      <c r="B20" s="758" t="s">
        <v>419</v>
      </c>
      <c r="C20" s="758"/>
      <c r="D20" s="758"/>
      <c r="E20" s="758"/>
      <c r="F20" s="78"/>
      <c r="G20" s="664"/>
      <c r="H20" s="664"/>
      <c r="I20" s="664"/>
      <c r="J20" s="664"/>
      <c r="K20" s="664"/>
      <c r="L20" s="664"/>
      <c r="M20" s="664"/>
      <c r="N20" s="664"/>
      <c r="O20" s="664"/>
      <c r="P20" s="664"/>
      <c r="Q20" s="664"/>
      <c r="R20" s="664"/>
      <c r="S20" s="664"/>
      <c r="T20" s="664"/>
      <c r="U20" s="664"/>
      <c r="V20" s="664"/>
    </row>
    <row r="21" spans="1:23" ht="9" customHeight="1">
      <c r="A21" s="48"/>
      <c r="B21" s="95"/>
      <c r="C21" s="95"/>
      <c r="D21" s="95"/>
      <c r="E21" s="95"/>
      <c r="F21" s="95"/>
      <c r="G21" s="84"/>
      <c r="H21" s="84"/>
      <c r="I21" s="84"/>
      <c r="J21" s="84"/>
      <c r="K21" s="84"/>
      <c r="L21" s="52"/>
      <c r="M21" s="95"/>
      <c r="Q21" s="85"/>
      <c r="R21" s="47"/>
      <c r="V21" s="84"/>
    </row>
    <row r="22" spans="1:23" ht="20.100000000000001" customHeight="1">
      <c r="A22" s="48"/>
      <c r="B22" s="572" t="s">
        <v>63</v>
      </c>
      <c r="C22" s="572"/>
      <c r="D22" s="572"/>
      <c r="E22" s="572"/>
      <c r="F22" s="572"/>
      <c r="G22" s="572"/>
      <c r="H22" s="572"/>
      <c r="I22" s="572"/>
      <c r="J22" s="572"/>
      <c r="K22" s="572"/>
      <c r="L22" s="572"/>
      <c r="M22" s="572"/>
      <c r="N22" s="572"/>
      <c r="O22" s="572"/>
      <c r="P22" s="572"/>
      <c r="Q22" s="572"/>
      <c r="R22" s="572"/>
      <c r="S22" s="572"/>
      <c r="T22" s="572"/>
      <c r="U22" s="572"/>
      <c r="V22" s="572"/>
      <c r="W22" s="572"/>
    </row>
    <row r="23" spans="1:23" ht="9" customHeight="1">
      <c r="A23" s="48"/>
      <c r="B23" s="91"/>
      <c r="C23" s="127"/>
      <c r="D23" s="84"/>
      <c r="E23" s="84"/>
      <c r="F23" s="84"/>
      <c r="G23" s="84"/>
      <c r="H23" s="84"/>
      <c r="I23" s="84"/>
      <c r="J23" s="84"/>
      <c r="K23" s="84"/>
      <c r="L23" s="47"/>
      <c r="M23" s="47"/>
      <c r="N23" s="47"/>
      <c r="O23" s="47"/>
      <c r="P23" s="47"/>
      <c r="Q23" s="47"/>
      <c r="R23" s="47"/>
      <c r="S23" s="84"/>
      <c r="T23" s="84"/>
      <c r="U23" s="84"/>
      <c r="V23" s="84"/>
    </row>
    <row r="24" spans="1:23" ht="20.100000000000001" customHeight="1">
      <c r="A24" s="48"/>
      <c r="B24" s="758" t="s">
        <v>287</v>
      </c>
      <c r="C24" s="758"/>
      <c r="D24" s="758"/>
      <c r="E24" s="758"/>
      <c r="F24" s="78"/>
      <c r="G24" s="134"/>
      <c r="N24" s="758" t="s">
        <v>554</v>
      </c>
      <c r="O24" s="758"/>
      <c r="P24" s="758"/>
      <c r="Q24" s="758"/>
      <c r="R24" s="758"/>
      <c r="S24" s="758"/>
      <c r="T24" s="78"/>
      <c r="U24" s="757"/>
      <c r="V24" s="757"/>
    </row>
    <row r="25" spans="1:23" ht="9" customHeight="1">
      <c r="A25" s="48"/>
      <c r="B25" s="95"/>
      <c r="C25" s="95"/>
      <c r="D25" s="95"/>
      <c r="E25" s="95"/>
      <c r="F25" s="78"/>
      <c r="N25" s="84"/>
      <c r="O25" s="84"/>
      <c r="P25" s="84"/>
      <c r="Q25" s="84"/>
      <c r="R25" s="84"/>
      <c r="S25" s="84"/>
      <c r="T25" s="91"/>
      <c r="U25" s="91"/>
      <c r="V25" s="91"/>
    </row>
    <row r="26" spans="1:23" ht="20.100000000000001" customHeight="1">
      <c r="A26" s="48"/>
      <c r="B26" s="758" t="s">
        <v>417</v>
      </c>
      <c r="C26" s="758"/>
      <c r="D26" s="758"/>
      <c r="E26" s="758"/>
      <c r="F26" s="78"/>
      <c r="G26" s="134"/>
      <c r="M26" s="78"/>
      <c r="N26" s="758" t="s">
        <v>573</v>
      </c>
      <c r="O26" s="758"/>
      <c r="P26" s="758"/>
      <c r="Q26" s="758"/>
      <c r="R26" s="758"/>
      <c r="S26" s="758"/>
      <c r="T26" s="78"/>
      <c r="U26" s="757"/>
      <c r="V26" s="757"/>
    </row>
    <row r="27" spans="1:23" ht="9" customHeight="1">
      <c r="A27" s="48"/>
      <c r="B27" s="95"/>
      <c r="C27" s="95"/>
      <c r="D27" s="95"/>
      <c r="E27" s="95"/>
      <c r="F27" s="78"/>
      <c r="L27" s="78"/>
      <c r="M27" s="78"/>
      <c r="N27" s="91"/>
      <c r="O27" s="85"/>
      <c r="P27" s="85"/>
      <c r="S27" s="78"/>
      <c r="T27" s="78"/>
      <c r="U27" s="85"/>
      <c r="V27" s="91"/>
    </row>
    <row r="28" spans="1:23" ht="20.100000000000001" customHeight="1">
      <c r="A28" s="48"/>
      <c r="B28" s="758" t="s">
        <v>418</v>
      </c>
      <c r="C28" s="758"/>
      <c r="D28" s="758"/>
      <c r="E28" s="758"/>
      <c r="F28" s="78"/>
      <c r="G28" s="134"/>
      <c r="J28" s="91"/>
      <c r="K28" s="91"/>
      <c r="L28" s="78"/>
      <c r="M28" s="78"/>
      <c r="N28" s="85"/>
      <c r="O28" s="85"/>
      <c r="P28" s="85"/>
      <c r="Q28" s="85"/>
      <c r="R28" s="85"/>
      <c r="S28" s="91"/>
      <c r="T28" s="91"/>
    </row>
    <row r="29" spans="1:23" ht="9" customHeight="1">
      <c r="A29" s="48"/>
      <c r="B29" s="95"/>
      <c r="C29" s="95"/>
      <c r="D29" s="95"/>
      <c r="E29" s="95"/>
      <c r="F29" s="78"/>
      <c r="J29" s="91"/>
      <c r="K29" s="91"/>
      <c r="L29" s="78"/>
      <c r="M29" s="78"/>
      <c r="N29" s="85"/>
      <c r="O29" s="85"/>
      <c r="P29" s="85"/>
      <c r="Q29" s="85"/>
      <c r="R29" s="85"/>
      <c r="S29" s="91"/>
      <c r="T29" s="91"/>
    </row>
    <row r="30" spans="1:23" ht="20.100000000000001" customHeight="1">
      <c r="A30" s="48"/>
      <c r="B30" s="758" t="s">
        <v>419</v>
      </c>
      <c r="C30" s="758"/>
      <c r="D30" s="758"/>
      <c r="E30" s="758"/>
      <c r="F30" s="78"/>
      <c r="G30" s="134"/>
      <c r="J30" s="91"/>
      <c r="K30" s="91"/>
      <c r="L30" s="78"/>
      <c r="M30" s="78"/>
      <c r="N30" s="85"/>
      <c r="O30" s="85"/>
      <c r="P30" s="85"/>
      <c r="Q30" s="91"/>
      <c r="R30" s="91"/>
      <c r="S30" s="91"/>
      <c r="T30" s="91"/>
      <c r="U30" s="91"/>
      <c r="V30" s="91"/>
    </row>
    <row r="31" spans="1:23" ht="9" customHeight="1">
      <c r="A31" s="48"/>
      <c r="B31" s="95"/>
      <c r="C31" s="95"/>
      <c r="D31" s="95"/>
      <c r="E31" s="95"/>
      <c r="F31" s="95"/>
      <c r="J31" s="84"/>
      <c r="K31" s="84"/>
      <c r="L31" s="95"/>
      <c r="M31" s="95"/>
      <c r="N31" s="85"/>
      <c r="O31" s="85"/>
      <c r="P31" s="85"/>
      <c r="Q31" s="91"/>
      <c r="R31" s="91"/>
      <c r="S31" s="91"/>
      <c r="T31" s="91"/>
      <c r="U31" s="91"/>
      <c r="V31" s="91"/>
    </row>
    <row r="32" spans="1:23" ht="20.100000000000001" customHeight="1">
      <c r="A32" s="48"/>
      <c r="B32" s="572" t="s">
        <v>522</v>
      </c>
      <c r="C32" s="572"/>
      <c r="D32" s="572"/>
      <c r="E32" s="572"/>
      <c r="F32" s="572"/>
      <c r="G32" s="572"/>
      <c r="H32" s="572"/>
      <c r="I32" s="572"/>
      <c r="J32" s="572"/>
      <c r="K32" s="572"/>
      <c r="L32" s="572"/>
      <c r="M32" s="572"/>
      <c r="N32" s="572"/>
      <c r="O32" s="572"/>
      <c r="P32" s="572"/>
      <c r="Q32" s="572"/>
      <c r="R32" s="572"/>
      <c r="S32" s="572"/>
      <c r="T32" s="572"/>
      <c r="U32" s="572"/>
      <c r="V32" s="572"/>
      <c r="W32" s="572"/>
    </row>
    <row r="33" spans="1:23" ht="9" customHeight="1">
      <c r="A33" s="48"/>
      <c r="B33" s="91"/>
      <c r="C33" s="48"/>
      <c r="D33" s="48"/>
      <c r="E33" s="48"/>
      <c r="F33" s="48"/>
      <c r="G33" s="48"/>
      <c r="H33" s="48"/>
      <c r="I33" s="48"/>
      <c r="J33" s="48"/>
      <c r="K33" s="48"/>
      <c r="L33" s="48"/>
      <c r="M33" s="84"/>
      <c r="N33" s="48"/>
      <c r="O33" s="48"/>
      <c r="P33" s="48"/>
      <c r="Q33" s="48"/>
      <c r="R33" s="48"/>
      <c r="S33" s="48"/>
      <c r="T33" s="48"/>
      <c r="U33" s="48"/>
      <c r="V33" s="84"/>
      <c r="W33" s="84"/>
    </row>
    <row r="34" spans="1:23" ht="20.100000000000001" customHeight="1">
      <c r="A34" s="48"/>
      <c r="B34" s="758" t="s">
        <v>524</v>
      </c>
      <c r="C34" s="758"/>
      <c r="D34" s="758"/>
      <c r="E34" s="758"/>
      <c r="F34" s="78"/>
      <c r="G34" s="761">
        <v>0</v>
      </c>
      <c r="H34" s="761"/>
      <c r="I34" s="761"/>
      <c r="J34" s="761"/>
      <c r="K34" s="91"/>
      <c r="L34" s="91"/>
      <c r="M34" s="91"/>
      <c r="N34" s="758" t="s">
        <v>311</v>
      </c>
      <c r="O34" s="758"/>
      <c r="P34" s="758"/>
      <c r="Q34" s="758"/>
      <c r="R34" s="130"/>
      <c r="S34" s="757"/>
      <c r="T34" s="757"/>
      <c r="U34" s="740" t="s">
        <v>574</v>
      </c>
      <c r="V34" s="740"/>
    </row>
    <row r="35" spans="1:23" ht="9" customHeight="1">
      <c r="A35" s="48"/>
      <c r="B35" s="84"/>
      <c r="C35" s="84"/>
      <c r="D35" s="84"/>
      <c r="E35" s="84"/>
      <c r="F35" s="91"/>
      <c r="G35" s="129"/>
      <c r="H35" s="129"/>
      <c r="I35" s="129"/>
      <c r="J35" s="91"/>
      <c r="K35" s="85"/>
      <c r="L35" s="85"/>
      <c r="M35" s="85"/>
      <c r="N35" s="48"/>
      <c r="O35" s="48"/>
      <c r="P35" s="48"/>
      <c r="Q35" s="48"/>
      <c r="R35" s="85"/>
      <c r="S35" s="91"/>
      <c r="T35" s="91"/>
      <c r="U35" s="47"/>
      <c r="V35" s="84"/>
    </row>
    <row r="36" spans="1:23" ht="20.100000000000001" customHeight="1">
      <c r="A36" s="48"/>
      <c r="B36" s="758" t="s">
        <v>310</v>
      </c>
      <c r="C36" s="758"/>
      <c r="D36" s="758"/>
      <c r="E36" s="758"/>
      <c r="F36" s="78"/>
      <c r="G36" s="759">
        <f>'Pg. 10 Davis Bac-Sources &amp; Uses'!H14</f>
        <v>0</v>
      </c>
      <c r="H36" s="759"/>
      <c r="I36" s="759"/>
      <c r="J36" s="759"/>
      <c r="K36" s="91"/>
      <c r="L36" s="91"/>
      <c r="M36" s="91"/>
      <c r="N36" s="758" t="s">
        <v>312</v>
      </c>
      <c r="O36" s="758"/>
      <c r="P36" s="758"/>
      <c r="Q36" s="758"/>
      <c r="R36" s="131"/>
      <c r="S36" s="757"/>
      <c r="T36" s="757"/>
      <c r="U36" s="740" t="s">
        <v>574</v>
      </c>
      <c r="V36" s="740"/>
    </row>
    <row r="37" spans="1:23" s="30" customFormat="1" ht="9" customHeight="1">
      <c r="A37" s="48"/>
      <c r="B37" s="48"/>
      <c r="C37" s="48"/>
      <c r="D37" s="48"/>
      <c r="E37" s="48"/>
      <c r="F37" s="48"/>
      <c r="G37" s="48"/>
      <c r="H37" s="48"/>
      <c r="I37" s="48"/>
      <c r="J37" s="48"/>
      <c r="K37" s="48"/>
      <c r="L37" s="48"/>
      <c r="M37" s="48"/>
      <c r="N37" s="48"/>
      <c r="O37" s="48"/>
      <c r="P37" s="48"/>
      <c r="Q37" s="48"/>
      <c r="R37" s="48"/>
      <c r="S37" s="48"/>
      <c r="T37" s="48"/>
      <c r="U37" s="48"/>
      <c r="V37" s="48"/>
      <c r="W37" s="48"/>
    </row>
    <row r="38" spans="1:23" ht="20.100000000000001" customHeight="1">
      <c r="A38" s="48"/>
      <c r="B38" s="572" t="s">
        <v>523</v>
      </c>
      <c r="C38" s="572"/>
      <c r="D38" s="572"/>
      <c r="E38" s="572"/>
      <c r="F38" s="572"/>
      <c r="G38" s="572"/>
      <c r="H38" s="572"/>
      <c r="I38" s="572"/>
      <c r="J38" s="572"/>
      <c r="K38" s="572"/>
      <c r="L38" s="572"/>
      <c r="M38" s="572"/>
      <c r="N38" s="572"/>
      <c r="O38" s="572"/>
      <c r="P38" s="572"/>
      <c r="Q38" s="572"/>
      <c r="R38" s="572"/>
      <c r="S38" s="572"/>
      <c r="T38" s="572"/>
      <c r="U38" s="572"/>
      <c r="V38" s="572"/>
      <c r="W38" s="572"/>
    </row>
    <row r="39" spans="1:23" ht="9" customHeight="1">
      <c r="A39" s="48"/>
      <c r="B39" s="91"/>
      <c r="C39" s="48"/>
      <c r="D39" s="48"/>
      <c r="E39" s="48"/>
      <c r="F39" s="48"/>
      <c r="G39" s="48"/>
      <c r="H39" s="48"/>
      <c r="I39" s="48"/>
      <c r="J39" s="48"/>
      <c r="K39" s="48"/>
      <c r="L39" s="48"/>
      <c r="M39" s="84"/>
      <c r="N39" s="48"/>
      <c r="O39" s="48"/>
      <c r="P39" s="48"/>
      <c r="Q39" s="48"/>
      <c r="R39" s="48"/>
      <c r="S39" s="48"/>
      <c r="T39" s="48"/>
      <c r="U39" s="48"/>
      <c r="V39" s="84"/>
      <c r="W39" s="84"/>
    </row>
    <row r="40" spans="1:23" ht="20.100000000000001" customHeight="1">
      <c r="A40" s="48"/>
      <c r="B40" s="758" t="s">
        <v>525</v>
      </c>
      <c r="C40" s="758"/>
      <c r="D40" s="758"/>
      <c r="E40" s="758"/>
      <c r="F40" s="78"/>
      <c r="G40" s="760">
        <v>0</v>
      </c>
      <c r="H40" s="760"/>
      <c r="I40" s="760"/>
      <c r="J40" s="760"/>
      <c r="K40" s="91"/>
      <c r="L40" s="91"/>
      <c r="M40" s="91"/>
      <c r="N40" s="758" t="s">
        <v>311</v>
      </c>
      <c r="O40" s="758"/>
      <c r="P40" s="758"/>
      <c r="Q40" s="758"/>
      <c r="R40" s="131"/>
      <c r="S40" s="757"/>
      <c r="T40" s="757"/>
      <c r="U40" s="740" t="s">
        <v>574</v>
      </c>
      <c r="V40" s="740"/>
    </row>
    <row r="41" spans="1:23" ht="9" customHeight="1">
      <c r="A41" s="48"/>
      <c r="B41" s="84"/>
      <c r="C41" s="84"/>
      <c r="D41" s="84"/>
      <c r="E41" s="84"/>
      <c r="F41" s="91"/>
      <c r="G41" s="129"/>
      <c r="H41" s="129"/>
      <c r="I41" s="129"/>
      <c r="J41" s="91"/>
      <c r="K41" s="85"/>
      <c r="L41" s="85"/>
      <c r="M41" s="85"/>
      <c r="N41" s="48"/>
      <c r="O41" s="48"/>
      <c r="P41" s="48"/>
      <c r="Q41" s="48"/>
      <c r="R41" s="85"/>
      <c r="S41" s="91"/>
      <c r="T41" s="91"/>
      <c r="U41" s="47"/>
      <c r="V41" s="84"/>
    </row>
    <row r="42" spans="1:23" ht="20.100000000000001" customHeight="1">
      <c r="A42" s="48"/>
      <c r="B42" s="758" t="s">
        <v>310</v>
      </c>
      <c r="C42" s="758"/>
      <c r="D42" s="758"/>
      <c r="E42" s="758"/>
      <c r="F42" s="78"/>
      <c r="G42" s="759">
        <f>'Pg. 10 Davis Bac-Sources &amp; Uses'!H15</f>
        <v>0</v>
      </c>
      <c r="H42" s="759"/>
      <c r="I42" s="759"/>
      <c r="J42" s="759"/>
      <c r="K42" s="91"/>
      <c r="L42" s="91"/>
      <c r="M42" s="91"/>
      <c r="N42" s="758" t="s">
        <v>312</v>
      </c>
      <c r="O42" s="758"/>
      <c r="P42" s="758"/>
      <c r="Q42" s="758"/>
      <c r="R42" s="130"/>
      <c r="S42" s="757"/>
      <c r="T42" s="757"/>
      <c r="U42" s="740" t="s">
        <v>574</v>
      </c>
      <c r="V42" s="740"/>
    </row>
    <row r="43" spans="1:23" s="30" customFormat="1" ht="13.15" customHeight="1">
      <c r="A43" s="51"/>
      <c r="B43" s="51"/>
      <c r="C43" s="51"/>
      <c r="D43" s="51"/>
      <c r="E43" s="51"/>
      <c r="F43" s="51"/>
      <c r="G43" s="51"/>
      <c r="H43" s="51"/>
      <c r="I43" s="51"/>
      <c r="J43" s="51"/>
      <c r="K43" s="51"/>
      <c r="L43" s="51"/>
      <c r="M43" s="51"/>
      <c r="N43" s="51"/>
      <c r="O43" s="51"/>
      <c r="P43" s="51"/>
      <c r="Q43" s="51"/>
      <c r="R43" s="51"/>
      <c r="S43" s="51"/>
      <c r="T43" s="51"/>
      <c r="U43" s="51"/>
      <c r="V43" s="51"/>
      <c r="W43" s="51"/>
    </row>
    <row r="44" spans="1:23" s="30" customFormat="1" ht="13.15" customHeight="1">
      <c r="A44" s="51"/>
      <c r="B44" s="51"/>
      <c r="C44" s="51"/>
      <c r="D44" s="51"/>
      <c r="E44" s="51"/>
      <c r="F44" s="51"/>
      <c r="G44" s="51"/>
      <c r="H44" s="51"/>
      <c r="I44" s="51"/>
      <c r="J44" s="51"/>
      <c r="K44" s="51"/>
      <c r="L44" s="51"/>
      <c r="M44" s="51"/>
      <c r="N44" s="51"/>
      <c r="O44" s="51"/>
      <c r="P44" s="51"/>
      <c r="Q44" s="51"/>
      <c r="R44" s="51"/>
      <c r="S44" s="51"/>
      <c r="T44" s="51"/>
      <c r="U44" s="51"/>
      <c r="V44" s="51"/>
      <c r="W44" s="51"/>
    </row>
    <row r="45" spans="1:23" s="30" customFormat="1" ht="13.15" customHeight="1">
      <c r="A45" s="51"/>
      <c r="B45" s="51"/>
      <c r="C45" s="51"/>
      <c r="D45" s="51"/>
      <c r="E45" s="51"/>
      <c r="F45" s="51"/>
      <c r="G45" s="51"/>
      <c r="H45" s="51"/>
      <c r="I45" s="51"/>
      <c r="J45" s="51"/>
      <c r="K45" s="51"/>
      <c r="L45" s="51"/>
      <c r="M45" s="51"/>
      <c r="N45" s="51"/>
      <c r="O45" s="51"/>
      <c r="P45" s="51"/>
      <c r="Q45" s="51"/>
      <c r="R45" s="51"/>
      <c r="S45" s="51"/>
      <c r="T45" s="51"/>
      <c r="U45" s="51"/>
      <c r="V45" s="51"/>
      <c r="W45" s="51"/>
    </row>
    <row r="46" spans="1:23" s="30" customFormat="1" ht="13.15" customHeight="1">
      <c r="A46" s="51"/>
      <c r="B46" s="51"/>
      <c r="C46" s="51"/>
      <c r="D46" s="51"/>
      <c r="E46" s="51"/>
      <c r="F46" s="51"/>
      <c r="G46" s="51"/>
      <c r="H46" s="51"/>
      <c r="I46" s="51"/>
      <c r="J46" s="51"/>
      <c r="K46" s="51"/>
      <c r="L46" s="51"/>
      <c r="M46" s="51"/>
      <c r="N46" s="51"/>
      <c r="O46" s="51"/>
      <c r="P46" s="51"/>
      <c r="Q46" s="51"/>
      <c r="R46" s="51"/>
      <c r="S46" s="51"/>
      <c r="T46" s="51"/>
      <c r="U46" s="51"/>
      <c r="V46" s="51"/>
      <c r="W46" s="51"/>
    </row>
    <row r="47" spans="1:23" s="30" customFormat="1" ht="13.15" customHeight="1">
      <c r="A47" s="51"/>
      <c r="B47" s="51"/>
      <c r="C47" s="51"/>
      <c r="D47" s="51"/>
      <c r="E47" s="51"/>
      <c r="F47" s="51"/>
      <c r="G47" s="51"/>
      <c r="H47" s="51"/>
      <c r="I47" s="51"/>
      <c r="J47" s="51"/>
      <c r="K47" s="51"/>
      <c r="L47" s="51"/>
      <c r="M47" s="51"/>
      <c r="N47" s="51"/>
      <c r="O47" s="51"/>
      <c r="P47" s="51"/>
      <c r="Q47" s="51"/>
      <c r="R47" s="51"/>
      <c r="S47" s="51"/>
      <c r="T47" s="51"/>
      <c r="U47" s="51"/>
      <c r="V47" s="51"/>
      <c r="W47" s="51"/>
    </row>
    <row r="48" spans="1:23" s="30" customFormat="1" ht="13.15" customHeight="1">
      <c r="A48" s="51"/>
      <c r="B48" s="51"/>
      <c r="C48" s="51"/>
      <c r="D48" s="51"/>
      <c r="E48" s="51"/>
      <c r="F48" s="51"/>
      <c r="G48" s="51"/>
      <c r="H48" s="51"/>
      <c r="I48" s="51"/>
      <c r="J48" s="51"/>
      <c r="K48" s="51"/>
      <c r="L48" s="51"/>
      <c r="M48" s="51"/>
      <c r="N48" s="51"/>
      <c r="O48" s="51"/>
      <c r="P48" s="51"/>
      <c r="Q48" s="51"/>
      <c r="R48" s="51"/>
      <c r="S48" s="51"/>
      <c r="T48" s="51"/>
      <c r="U48" s="51"/>
      <c r="V48" s="51"/>
      <c r="W48" s="51"/>
    </row>
    <row r="49" spans="1:23" s="30" customFormat="1" ht="13.15" customHeight="1">
      <c r="A49" s="51"/>
      <c r="B49" s="51"/>
      <c r="C49" s="51"/>
      <c r="D49" s="51"/>
      <c r="E49" s="51"/>
      <c r="F49" s="51"/>
      <c r="G49" s="51"/>
      <c r="H49" s="51"/>
      <c r="I49" s="51"/>
      <c r="J49" s="51"/>
      <c r="K49" s="51"/>
      <c r="L49" s="51"/>
      <c r="M49" s="51"/>
      <c r="N49" s="51"/>
      <c r="O49" s="51"/>
      <c r="P49" s="51"/>
      <c r="Q49" s="51"/>
      <c r="R49" s="51"/>
      <c r="S49" s="51"/>
      <c r="T49" s="51"/>
      <c r="U49" s="51"/>
      <c r="V49" s="51"/>
      <c r="W49" s="51"/>
    </row>
    <row r="50" spans="1:23" ht="13.15" customHeight="1">
      <c r="A50" s="51"/>
      <c r="B50" s="51"/>
      <c r="C50" s="51"/>
      <c r="D50" s="51"/>
      <c r="E50" s="51"/>
      <c r="F50" s="51"/>
      <c r="G50" s="51"/>
      <c r="H50" s="51"/>
      <c r="I50" s="51"/>
      <c r="J50" s="51"/>
      <c r="K50" s="51"/>
      <c r="L50" s="51"/>
      <c r="M50" s="51"/>
      <c r="N50" s="51"/>
      <c r="O50" s="51"/>
      <c r="P50" s="51"/>
      <c r="Q50" s="51"/>
      <c r="R50" s="51"/>
      <c r="S50" s="51"/>
      <c r="T50" s="51"/>
      <c r="U50" s="51"/>
      <c r="V50" s="51"/>
      <c r="W50" s="51"/>
    </row>
    <row r="51" spans="1:23" s="30" customFormat="1" ht="13.15" customHeight="1">
      <c r="A51" s="51"/>
      <c r="B51" s="51"/>
      <c r="C51" s="51"/>
      <c r="D51" s="51"/>
      <c r="E51" s="51"/>
      <c r="F51" s="51"/>
      <c r="G51" s="51"/>
      <c r="H51" s="51"/>
      <c r="I51" s="51"/>
      <c r="J51" s="51"/>
      <c r="K51" s="51"/>
      <c r="L51" s="51"/>
      <c r="M51" s="51"/>
      <c r="N51" s="51"/>
      <c r="O51" s="51"/>
      <c r="P51" s="51"/>
      <c r="Q51" s="51"/>
      <c r="R51" s="51"/>
      <c r="S51" s="51"/>
      <c r="T51" s="51"/>
      <c r="U51" s="51"/>
      <c r="V51" s="51"/>
      <c r="W51" s="51"/>
    </row>
    <row r="52" spans="1:23" ht="13.15" customHeight="1"/>
    <row r="53" spans="1:23" ht="13.15" customHeight="1"/>
    <row r="54" spans="1:23" ht="13.15" customHeight="1"/>
    <row r="55" spans="1:23" ht="13.15" customHeight="1"/>
    <row r="56" spans="1:23" ht="13.15" customHeight="1"/>
    <row r="57" spans="1:23" ht="13.15" customHeight="1">
      <c r="B57" s="91"/>
      <c r="C57" s="91"/>
      <c r="D57" s="91"/>
      <c r="E57" s="91"/>
      <c r="F57" s="91"/>
      <c r="G57" s="91"/>
      <c r="H57" s="91"/>
      <c r="I57" s="91"/>
      <c r="J57" s="91"/>
      <c r="K57" s="91"/>
      <c r="L57" s="91"/>
      <c r="M57" s="91"/>
      <c r="N57" s="91"/>
      <c r="O57" s="91"/>
      <c r="P57" s="91"/>
      <c r="Q57" s="91"/>
      <c r="R57" s="91"/>
      <c r="S57" s="91"/>
      <c r="T57" s="91"/>
      <c r="U57" s="91"/>
      <c r="V57" s="91"/>
    </row>
    <row r="58" spans="1:23" ht="13.15" customHeight="1">
      <c r="B58" s="91"/>
      <c r="C58" s="91"/>
      <c r="D58" s="91"/>
      <c r="E58" s="91"/>
      <c r="F58" s="91"/>
      <c r="G58" s="91"/>
      <c r="H58" s="91"/>
      <c r="I58" s="91"/>
      <c r="J58" s="91"/>
      <c r="K58" s="91"/>
      <c r="L58" s="91"/>
      <c r="M58" s="91"/>
      <c r="N58" s="91"/>
      <c r="O58" s="91"/>
      <c r="P58" s="91"/>
      <c r="Q58" s="91"/>
      <c r="R58" s="91"/>
      <c r="S58" s="91"/>
      <c r="T58" s="91"/>
      <c r="U58" s="91"/>
      <c r="V58" s="91"/>
    </row>
    <row r="59" spans="1:23" ht="13.15" customHeight="1">
      <c r="B59" s="91"/>
      <c r="C59" s="91"/>
      <c r="D59" s="91"/>
      <c r="E59" s="91"/>
      <c r="F59" s="91"/>
      <c r="G59" s="91"/>
      <c r="H59" s="91"/>
      <c r="I59" s="91"/>
      <c r="J59" s="91"/>
      <c r="K59" s="91"/>
      <c r="L59" s="91"/>
      <c r="M59" s="91"/>
      <c r="N59" s="91"/>
      <c r="O59" s="91"/>
      <c r="P59" s="91"/>
      <c r="Q59" s="91"/>
      <c r="R59" s="91"/>
      <c r="S59" s="91"/>
      <c r="T59" s="91"/>
      <c r="U59" s="91"/>
      <c r="V59" s="91"/>
    </row>
    <row r="60" spans="1:23" ht="13.15" customHeight="1">
      <c r="B60" s="91"/>
      <c r="C60" s="91"/>
      <c r="D60" s="91"/>
      <c r="E60" s="91"/>
      <c r="F60" s="91"/>
      <c r="G60" s="91"/>
      <c r="H60" s="91"/>
      <c r="I60" s="91"/>
      <c r="J60" s="91"/>
      <c r="K60" s="91"/>
      <c r="L60" s="91"/>
      <c r="M60" s="91"/>
      <c r="N60" s="91"/>
      <c r="O60" s="91"/>
      <c r="P60" s="91"/>
      <c r="Q60" s="91"/>
      <c r="R60" s="91"/>
      <c r="S60" s="91"/>
      <c r="T60" s="91"/>
      <c r="U60" s="91"/>
      <c r="V60" s="91"/>
    </row>
    <row r="61" spans="1:23" ht="13.15" customHeight="1">
      <c r="B61" s="91"/>
      <c r="C61" s="91"/>
      <c r="D61" s="91"/>
      <c r="E61" s="91"/>
      <c r="F61" s="91"/>
      <c r="G61" s="91"/>
      <c r="H61" s="91"/>
      <c r="I61" s="91"/>
      <c r="J61" s="91"/>
      <c r="K61" s="91"/>
      <c r="L61" s="91"/>
      <c r="M61" s="91"/>
      <c r="N61" s="91"/>
      <c r="O61" s="91"/>
      <c r="P61" s="91"/>
      <c r="Q61" s="91"/>
      <c r="R61" s="91"/>
      <c r="S61" s="91"/>
      <c r="T61" s="91"/>
      <c r="U61" s="91"/>
      <c r="V61" s="91"/>
    </row>
    <row r="62" spans="1:23" ht="13.15" customHeight="1">
      <c r="B62" s="91"/>
      <c r="C62" s="91"/>
      <c r="D62" s="91"/>
      <c r="E62" s="91"/>
      <c r="F62" s="91"/>
      <c r="G62" s="91"/>
      <c r="H62" s="91"/>
      <c r="I62" s="91"/>
      <c r="J62" s="91"/>
      <c r="K62" s="91"/>
      <c r="L62" s="91"/>
      <c r="M62" s="91"/>
      <c r="N62" s="91"/>
      <c r="O62" s="91"/>
      <c r="P62" s="91"/>
      <c r="Q62" s="91"/>
      <c r="R62" s="91"/>
      <c r="S62" s="91"/>
      <c r="T62" s="91"/>
      <c r="U62" s="91"/>
      <c r="V62" s="91"/>
    </row>
    <row r="63" spans="1:23" ht="13.15" customHeight="1">
      <c r="B63" s="91"/>
      <c r="C63" s="91"/>
      <c r="D63" s="91"/>
      <c r="E63" s="91"/>
      <c r="F63" s="91"/>
      <c r="G63" s="91"/>
      <c r="H63" s="91"/>
      <c r="I63" s="91"/>
      <c r="J63" s="91"/>
      <c r="K63" s="91"/>
      <c r="L63" s="91"/>
      <c r="M63" s="91"/>
      <c r="N63" s="91"/>
      <c r="O63" s="91"/>
      <c r="P63" s="91"/>
      <c r="Q63" s="91"/>
      <c r="R63" s="91"/>
      <c r="S63" s="91"/>
      <c r="T63" s="91"/>
      <c r="U63" s="91"/>
      <c r="V63" s="91"/>
    </row>
    <row r="64" spans="1:23" ht="13.15" customHeight="1">
      <c r="B64" s="91"/>
      <c r="C64" s="91"/>
      <c r="D64" s="91"/>
      <c r="E64" s="91"/>
      <c r="F64" s="91"/>
      <c r="G64" s="91"/>
      <c r="H64" s="91"/>
      <c r="I64" s="91"/>
      <c r="J64" s="91"/>
      <c r="K64" s="91"/>
      <c r="L64" s="91"/>
      <c r="M64" s="91"/>
      <c r="N64" s="91"/>
      <c r="O64" s="91"/>
      <c r="P64" s="91"/>
      <c r="Q64" s="91"/>
      <c r="R64" s="91"/>
      <c r="S64" s="91"/>
      <c r="T64" s="91"/>
      <c r="U64" s="91"/>
      <c r="V64" s="91"/>
    </row>
    <row r="65" s="91" customFormat="1"/>
    <row r="66" s="91" customFormat="1"/>
    <row r="67" s="91" customFormat="1"/>
  </sheetData>
  <sheetProtection algorithmName="SHA-512" hashValue="CANJygSW+MtH154ZcAlMT72x0K6W57uOn3DQ0wkl8IcIR7J0size5N0LuPJfIAnEgTPph5PB+yfpd7EgUcnIVA==" saltValue="/RHZWfkMBJell+mDQre+Ag==" spinCount="100000" sheet="1" selectLockedCells="1"/>
  <dataConsolidate link="1"/>
  <mergeCells count="54">
    <mergeCell ref="U14:V14"/>
    <mergeCell ref="U13:V13"/>
    <mergeCell ref="G13:H13"/>
    <mergeCell ref="B11:W11"/>
    <mergeCell ref="B1:W1"/>
    <mergeCell ref="B3:E3"/>
    <mergeCell ref="B5:E5"/>
    <mergeCell ref="B7:E7"/>
    <mergeCell ref="B9:E9"/>
    <mergeCell ref="L9:S9"/>
    <mergeCell ref="L7:S7"/>
    <mergeCell ref="L5:S5"/>
    <mergeCell ref="M14:R14"/>
    <mergeCell ref="M13:R13"/>
    <mergeCell ref="B13:E13"/>
    <mergeCell ref="L3:S3"/>
    <mergeCell ref="B22:W22"/>
    <mergeCell ref="B16:W16"/>
    <mergeCell ref="B32:W32"/>
    <mergeCell ref="B38:W38"/>
    <mergeCell ref="B20:E20"/>
    <mergeCell ref="B18:E18"/>
    <mergeCell ref="I18:L18"/>
    <mergeCell ref="B19:E19"/>
    <mergeCell ref="G20:V20"/>
    <mergeCell ref="P18:T18"/>
    <mergeCell ref="B24:E24"/>
    <mergeCell ref="B26:E26"/>
    <mergeCell ref="B28:E28"/>
    <mergeCell ref="B30:E30"/>
    <mergeCell ref="N26:S26"/>
    <mergeCell ref="N24:S24"/>
    <mergeCell ref="U26:V26"/>
    <mergeCell ref="U24:V24"/>
    <mergeCell ref="B34:E34"/>
    <mergeCell ref="B36:E36"/>
    <mergeCell ref="B42:E42"/>
    <mergeCell ref="B40:E40"/>
    <mergeCell ref="G42:J42"/>
    <mergeCell ref="G40:J40"/>
    <mergeCell ref="G36:J36"/>
    <mergeCell ref="G34:J34"/>
    <mergeCell ref="N42:Q42"/>
    <mergeCell ref="N40:Q40"/>
    <mergeCell ref="N36:Q36"/>
    <mergeCell ref="N34:Q34"/>
    <mergeCell ref="U42:V42"/>
    <mergeCell ref="U40:V40"/>
    <mergeCell ref="U36:V36"/>
    <mergeCell ref="U34:V34"/>
    <mergeCell ref="S42:T42"/>
    <mergeCell ref="S40:T40"/>
    <mergeCell ref="S36:T36"/>
    <mergeCell ref="S34:T34"/>
  </mergeCells>
  <phoneticPr fontId="0" type="noConversion"/>
  <printOptions horizontalCentered="1"/>
  <pageMargins left="0.25" right="0.25" top="0.25" bottom="0.5" header="0.3" footer="0.3"/>
  <pageSetup firstPageNumber="22" orientation="portrait" r:id="rId1"/>
  <headerFooter>
    <oddHeader xml:space="preserve">&amp;R
</oddHeader>
    <oddFooter>&amp;L&amp;"Arial,Regular"HOME - HTF&amp;C&amp;"Arial,Regular"Page 14 of 30&amp;R&amp;"Arial,Regular"2025</oddFooter>
  </headerFooter>
  <ignoredErrors>
    <ignoredError sqref="A1" numberStoredAsText="1"/>
    <ignoredError sqref="S41:T41 S35:T35" numberStoredAsText="1" unlockedFormula="1"/>
    <ignoredError sqref="B37:W39 B35:R36 U34:W36 B41:R42 U40:W42 B34:F34 K34:R34 B40:F40 H40:R4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5330" r:id="rId4" name="Check Box 34">
              <controlPr defaultSize="0" autoFill="0" autoLine="0" autoPict="0">
                <anchor moveWithCells="1">
                  <from>
                    <xdr:col>5</xdr:col>
                    <xdr:colOff>247650</xdr:colOff>
                    <xdr:row>1</xdr:row>
                    <xdr:rowOff>247650</xdr:rowOff>
                  </from>
                  <to>
                    <xdr:col>7</xdr:col>
                    <xdr:colOff>0</xdr:colOff>
                    <xdr:row>3</xdr:row>
                    <xdr:rowOff>0</xdr:rowOff>
                  </to>
                </anchor>
              </controlPr>
            </control>
          </mc:Choice>
        </mc:AlternateContent>
        <mc:AlternateContent xmlns:mc="http://schemas.openxmlformats.org/markup-compatibility/2006">
          <mc:Choice Requires="x14">
            <control shapeId="55336" r:id="rId5" name="Check Box 40">
              <controlPr defaultSize="0" autoFill="0" autoLine="0" autoPict="0">
                <anchor moveWithCells="1">
                  <from>
                    <xdr:col>6</xdr:col>
                    <xdr:colOff>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55337" r:id="rId6" name="Check Box 41">
              <controlPr defaultSize="0" autoFill="0" autoLine="0" autoPict="0">
                <anchor moveWithCells="1">
                  <from>
                    <xdr:col>6</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55338" r:id="rId7" name="Check Box 42">
              <controlPr defaultSize="0" autoFill="0" autoLine="0" autoPict="0">
                <anchor moveWithCells="1">
                  <from>
                    <xdr:col>6</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55339" r:id="rId8" name="Check Box 43">
              <controlPr defaultSize="0" autoFill="0" autoLine="0" autoPict="0">
                <anchor moveWithCells="1">
                  <from>
                    <xdr:col>21</xdr:col>
                    <xdr:colOff>0</xdr:colOff>
                    <xdr:row>2</xdr:row>
                    <xdr:rowOff>0</xdr:rowOff>
                  </from>
                  <to>
                    <xdr:col>22</xdr:col>
                    <xdr:colOff>0</xdr:colOff>
                    <xdr:row>3</xdr:row>
                    <xdr:rowOff>0</xdr:rowOff>
                  </to>
                </anchor>
              </controlPr>
            </control>
          </mc:Choice>
        </mc:AlternateContent>
        <mc:AlternateContent xmlns:mc="http://schemas.openxmlformats.org/markup-compatibility/2006">
          <mc:Choice Requires="x14">
            <control shapeId="55340" r:id="rId9" name="Check Box 44">
              <controlPr defaultSize="0" autoFill="0" autoLine="0" autoPict="0">
                <anchor moveWithCells="1">
                  <from>
                    <xdr:col>21</xdr:col>
                    <xdr:colOff>0</xdr:colOff>
                    <xdr:row>4</xdr:row>
                    <xdr:rowOff>0</xdr:rowOff>
                  </from>
                  <to>
                    <xdr:col>22</xdr:col>
                    <xdr:colOff>0</xdr:colOff>
                    <xdr:row>5</xdr:row>
                    <xdr:rowOff>0</xdr:rowOff>
                  </to>
                </anchor>
              </controlPr>
            </control>
          </mc:Choice>
        </mc:AlternateContent>
        <mc:AlternateContent xmlns:mc="http://schemas.openxmlformats.org/markup-compatibility/2006">
          <mc:Choice Requires="x14">
            <control shapeId="55341" r:id="rId10" name="Check Box 45">
              <controlPr defaultSize="0" autoFill="0" autoLine="0" autoPict="0">
                <anchor moveWithCells="1">
                  <from>
                    <xdr:col>21</xdr:col>
                    <xdr:colOff>0</xdr:colOff>
                    <xdr:row>6</xdr:row>
                    <xdr:rowOff>0</xdr:rowOff>
                  </from>
                  <to>
                    <xdr:col>22</xdr:col>
                    <xdr:colOff>0</xdr:colOff>
                    <xdr:row>7</xdr:row>
                    <xdr:rowOff>0</xdr:rowOff>
                  </to>
                </anchor>
              </controlPr>
            </control>
          </mc:Choice>
        </mc:AlternateContent>
        <mc:AlternateContent xmlns:mc="http://schemas.openxmlformats.org/markup-compatibility/2006">
          <mc:Choice Requires="x14">
            <control shapeId="55342" r:id="rId11" name="Check Box 46">
              <controlPr defaultSize="0" autoFill="0" autoLine="0" autoPict="0">
                <anchor moveWithCells="1">
                  <from>
                    <xdr:col>21</xdr:col>
                    <xdr:colOff>0</xdr:colOff>
                    <xdr:row>8</xdr:row>
                    <xdr:rowOff>0</xdr:rowOff>
                  </from>
                  <to>
                    <xdr:col>22</xdr:col>
                    <xdr:colOff>0</xdr:colOff>
                    <xdr:row>9</xdr:row>
                    <xdr:rowOff>0</xdr:rowOff>
                  </to>
                </anchor>
              </controlPr>
            </control>
          </mc:Choice>
        </mc:AlternateContent>
        <mc:AlternateContent xmlns:mc="http://schemas.openxmlformats.org/markup-compatibility/2006">
          <mc:Choice Requires="x14">
            <control shapeId="55343" r:id="rId12" name="Check Box 47">
              <controlPr defaultSize="0" autoFill="0" autoLine="0" autoPict="0">
                <anchor moveWithCells="1">
                  <from>
                    <xdr:col>21</xdr:col>
                    <xdr:colOff>0</xdr:colOff>
                    <xdr:row>17</xdr:row>
                    <xdr:rowOff>0</xdr:rowOff>
                  </from>
                  <to>
                    <xdr:col>22</xdr:col>
                    <xdr:colOff>0</xdr:colOff>
                    <xdr:row>18</xdr:row>
                    <xdr:rowOff>0</xdr:rowOff>
                  </to>
                </anchor>
              </controlPr>
            </control>
          </mc:Choice>
        </mc:AlternateContent>
        <mc:AlternateContent xmlns:mc="http://schemas.openxmlformats.org/markup-compatibility/2006">
          <mc:Choice Requires="x14">
            <control shapeId="55344" r:id="rId13" name="Check Box 48">
              <controlPr defaultSize="0" autoFill="0" autoLine="0" autoPict="0">
                <anchor moveWithCells="1">
                  <from>
                    <xdr:col>13</xdr:col>
                    <xdr:colOff>0</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55345" r:id="rId14" name="Check Box 49">
              <controlPr defaultSize="0" autoFill="0" autoLine="0" autoPict="0">
                <anchor moveWithCells="1">
                  <from>
                    <xdr:col>6</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55346" r:id="rId15" name="Check Box 50">
              <controlPr defaultSize="0" autoFill="0" autoLine="0" autoPict="0">
                <anchor mov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55347" r:id="rId16" name="Check Box 51">
              <controlPr defaultSize="0" autoFill="0" autoLine="0" autoPict="0">
                <anchor mov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55348" r:id="rId17" name="Check Box 52">
              <controlPr defaultSize="0" autoFill="0" autoLine="0" autoPict="0">
                <anchor mov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55349" r:id="rId18" name="Check Box 53">
              <controlPr defaultSize="0" autoFill="0" autoLine="0" autoPict="0">
                <anchor moveWithCells="1">
                  <from>
                    <xdr:col>6</xdr:col>
                    <xdr:colOff>0</xdr:colOff>
                    <xdr:row>29</xdr:row>
                    <xdr:rowOff>0</xdr:rowOff>
                  </from>
                  <to>
                    <xdr:col>7</xdr:col>
                    <xdr:colOff>0</xdr:colOff>
                    <xdr:row>30</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pageSetUpPr fitToPage="1"/>
  </sheetPr>
  <dimension ref="A1:AK46"/>
  <sheetViews>
    <sheetView showGridLines="0" zoomScale="110" zoomScaleNormal="110" workbookViewId="0">
      <selection activeCell="W11" sqref="W11:X11"/>
    </sheetView>
  </sheetViews>
  <sheetFormatPr defaultColWidth="10.42578125" defaultRowHeight="12.75"/>
  <cols>
    <col min="1" max="1" width="3.28515625" style="85" customWidth="1"/>
    <col min="2" max="8" width="4.28515625" style="88" customWidth="1"/>
    <col min="9" max="9" width="12.42578125" style="88" customWidth="1"/>
    <col min="10" max="10" width="1.85546875" style="88" customWidth="1"/>
    <col min="11" max="11" width="4.140625" style="88" customWidth="1"/>
    <col min="12" max="12" width="4.85546875" style="88" customWidth="1"/>
    <col min="13" max="13" width="3.140625" style="88" customWidth="1"/>
    <col min="14" max="14" width="4" style="88" customWidth="1"/>
    <col min="15" max="15" width="3" style="88" customWidth="1"/>
    <col min="16" max="17" width="4.28515625" style="88" customWidth="1"/>
    <col min="18" max="21" width="4.28515625" style="91" customWidth="1"/>
    <col min="22" max="22" width="1.28515625" style="91" customWidth="1"/>
    <col min="23" max="23" width="1" style="91" customWidth="1"/>
    <col min="24" max="24" width="4.140625" style="91" customWidth="1"/>
    <col min="25" max="239" width="9.7109375" style="91" customWidth="1"/>
    <col min="240" max="16384" width="10.42578125" style="91"/>
  </cols>
  <sheetData>
    <row r="1" spans="1:37" ht="15" customHeight="1">
      <c r="A1" s="237" t="s">
        <v>185</v>
      </c>
      <c r="B1" s="572" t="s">
        <v>526</v>
      </c>
      <c r="C1" s="572"/>
      <c r="D1" s="572"/>
      <c r="E1" s="572"/>
      <c r="F1" s="572"/>
      <c r="G1" s="572"/>
      <c r="H1" s="572"/>
      <c r="I1" s="572"/>
      <c r="J1" s="117"/>
      <c r="K1" s="117"/>
      <c r="L1" s="117"/>
      <c r="M1" s="117"/>
      <c r="N1" s="117"/>
      <c r="O1" s="117"/>
      <c r="P1" s="117"/>
      <c r="Q1" s="117"/>
      <c r="R1" s="117"/>
    </row>
    <row r="2" spans="1:37" ht="12.2" customHeight="1">
      <c r="A2" s="48"/>
      <c r="B2" s="772" t="s">
        <v>606</v>
      </c>
      <c r="C2" s="772"/>
      <c r="D2" s="772"/>
      <c r="E2" s="772"/>
      <c r="F2" s="772"/>
      <c r="G2" s="772"/>
      <c r="H2" s="772"/>
      <c r="I2" s="772"/>
      <c r="J2" s="117"/>
      <c r="K2" s="117"/>
      <c r="L2" s="117"/>
      <c r="M2" s="117"/>
      <c r="N2" s="117"/>
      <c r="O2" s="117"/>
      <c r="P2" s="117"/>
      <c r="Q2" s="117"/>
      <c r="R2" s="117"/>
      <c r="S2" s="84"/>
      <c r="T2" s="132"/>
    </row>
    <row r="3" spans="1:37" ht="15" customHeight="1">
      <c r="B3" s="772"/>
      <c r="C3" s="772"/>
      <c r="D3" s="772"/>
      <c r="E3" s="772"/>
      <c r="F3" s="772"/>
      <c r="G3" s="772"/>
      <c r="H3" s="772"/>
      <c r="I3" s="772"/>
      <c r="J3" s="93"/>
      <c r="K3" s="133"/>
      <c r="L3" s="93"/>
      <c r="N3" s="592" t="s">
        <v>578</v>
      </c>
      <c r="O3" s="592"/>
      <c r="P3" s="592"/>
      <c r="Q3" s="592"/>
      <c r="R3" s="592"/>
      <c r="S3" s="592"/>
      <c r="T3" s="592"/>
      <c r="U3" s="592"/>
      <c r="V3" s="84"/>
      <c r="W3" s="14"/>
      <c r="X3" s="389"/>
    </row>
    <row r="4" spans="1:37" ht="12" customHeight="1">
      <c r="B4" s="47"/>
      <c r="C4" s="47"/>
      <c r="D4" s="47"/>
      <c r="E4" s="47"/>
      <c r="F4" s="47"/>
      <c r="G4" s="47"/>
      <c r="H4" s="47"/>
      <c r="I4" s="47"/>
      <c r="J4" s="47"/>
      <c r="L4" s="47"/>
      <c r="M4" s="91"/>
      <c r="R4" s="88"/>
      <c r="S4" s="88"/>
      <c r="T4" s="47"/>
      <c r="U4" s="88"/>
      <c r="V4" s="88"/>
    </row>
    <row r="5" spans="1:37" ht="15" customHeight="1">
      <c r="B5" s="771" t="s">
        <v>575</v>
      </c>
      <c r="C5" s="771"/>
      <c r="D5" s="771"/>
      <c r="E5" s="771"/>
      <c r="F5" s="771"/>
      <c r="G5" s="771"/>
      <c r="H5" s="771"/>
      <c r="I5" s="771"/>
      <c r="J5" s="93"/>
      <c r="K5" s="133"/>
      <c r="L5" s="93"/>
      <c r="N5" s="592" t="s">
        <v>579</v>
      </c>
      <c r="O5" s="592"/>
      <c r="P5" s="592"/>
      <c r="Q5" s="592"/>
      <c r="R5" s="592"/>
      <c r="S5" s="592"/>
      <c r="T5" s="592"/>
      <c r="U5" s="592"/>
      <c r="V5" s="84"/>
      <c r="X5" s="133"/>
    </row>
    <row r="6" spans="1:37" ht="12" customHeight="1">
      <c r="B6" s="47"/>
      <c r="D6" s="47"/>
      <c r="E6" s="47"/>
      <c r="F6" s="47"/>
      <c r="G6" s="47"/>
      <c r="H6" s="47"/>
      <c r="I6" s="47"/>
      <c r="M6" s="91"/>
      <c r="R6" s="88"/>
      <c r="S6" s="88"/>
      <c r="T6" s="88"/>
      <c r="U6" s="88"/>
      <c r="V6" s="88"/>
    </row>
    <row r="7" spans="1:37" ht="15" customHeight="1">
      <c r="B7" s="84" t="s">
        <v>576</v>
      </c>
      <c r="C7" s="84"/>
      <c r="D7" s="84"/>
      <c r="E7" s="84"/>
      <c r="F7" s="84"/>
      <c r="G7" s="84"/>
      <c r="H7" s="84"/>
      <c r="I7" s="84"/>
      <c r="J7" s="84"/>
      <c r="K7" s="133"/>
      <c r="L7" s="84"/>
      <c r="N7" s="592" t="s">
        <v>577</v>
      </c>
      <c r="O7" s="592"/>
      <c r="P7" s="592"/>
      <c r="Q7" s="592"/>
      <c r="R7" s="592"/>
      <c r="S7" s="592"/>
      <c r="T7" s="592"/>
      <c r="U7" s="592"/>
      <c r="V7" s="84"/>
      <c r="X7" s="133"/>
      <c r="AB7" s="79"/>
    </row>
    <row r="8" spans="1:37" ht="12" customHeight="1">
      <c r="B8" s="47"/>
      <c r="C8" s="47"/>
      <c r="D8" s="47"/>
      <c r="E8" s="47"/>
      <c r="F8" s="47"/>
      <c r="G8" s="47"/>
      <c r="H8" s="47"/>
      <c r="I8" s="47"/>
      <c r="J8" s="47"/>
      <c r="L8" s="47"/>
      <c r="Q8" s="91"/>
    </row>
    <row r="9" spans="1:37" ht="15" customHeight="1">
      <c r="B9" s="592" t="s">
        <v>580</v>
      </c>
      <c r="C9" s="592"/>
      <c r="D9" s="592"/>
      <c r="E9" s="592"/>
      <c r="F9" s="592"/>
      <c r="G9" s="592"/>
      <c r="H9" s="592"/>
      <c r="I9" s="592"/>
      <c r="J9" s="592"/>
      <c r="K9" s="564"/>
      <c r="L9" s="564"/>
      <c r="M9" s="564"/>
      <c r="N9" s="564"/>
      <c r="O9" s="564"/>
      <c r="P9" s="564"/>
      <c r="Q9" s="564"/>
      <c r="R9" s="564"/>
      <c r="S9" s="564"/>
      <c r="T9" s="564"/>
      <c r="U9" s="564"/>
      <c r="V9" s="564"/>
      <c r="W9" s="564"/>
      <c r="X9" s="564"/>
    </row>
    <row r="10" spans="1:37" ht="15" customHeight="1">
      <c r="B10" s="47"/>
      <c r="C10" s="84"/>
      <c r="D10" s="84"/>
      <c r="M10" s="84"/>
      <c r="N10" s="84"/>
      <c r="T10" s="48"/>
      <c r="U10" s="48"/>
      <c r="V10" s="47"/>
    </row>
    <row r="11" spans="1:37" ht="27" customHeight="1">
      <c r="B11" s="592" t="s">
        <v>258</v>
      </c>
      <c r="C11" s="592"/>
      <c r="D11" s="592"/>
      <c r="E11" s="592"/>
      <c r="F11" s="592"/>
      <c r="G11" s="592"/>
      <c r="H11" s="592"/>
      <c r="I11" s="592"/>
      <c r="J11" s="140"/>
      <c r="K11" s="633"/>
      <c r="L11" s="634"/>
      <c r="M11" s="91"/>
      <c r="N11" s="595" t="s">
        <v>527</v>
      </c>
      <c r="O11" s="595"/>
      <c r="P11" s="595"/>
      <c r="Q11" s="595"/>
      <c r="R11" s="595"/>
      <c r="S11" s="595"/>
      <c r="T11" s="595"/>
      <c r="U11" s="595"/>
      <c r="W11" s="773"/>
      <c r="X11" s="773"/>
      <c r="AC11" s="647"/>
      <c r="AD11" s="647"/>
      <c r="AE11" s="647"/>
      <c r="AF11" s="647"/>
      <c r="AG11" s="647"/>
      <c r="AH11" s="647"/>
      <c r="AI11" s="647"/>
      <c r="AJ11" s="647"/>
      <c r="AK11" s="647"/>
    </row>
    <row r="12" spans="1:37" ht="25.5" customHeight="1">
      <c r="B12" s="592" t="s">
        <v>420</v>
      </c>
      <c r="C12" s="592"/>
      <c r="D12" s="592"/>
      <c r="E12" s="592"/>
      <c r="F12" s="592"/>
      <c r="G12" s="592"/>
      <c r="H12" s="592"/>
      <c r="I12" s="592"/>
      <c r="J12" s="140"/>
      <c r="K12" s="570" t="s">
        <v>404</v>
      </c>
      <c r="L12" s="571"/>
      <c r="M12" s="91"/>
      <c r="N12" s="595" t="s">
        <v>257</v>
      </c>
      <c r="O12" s="595"/>
      <c r="P12" s="595"/>
      <c r="Q12" s="595"/>
      <c r="R12" s="595"/>
      <c r="S12" s="595"/>
      <c r="T12" s="595"/>
      <c r="U12" s="595"/>
      <c r="V12" s="47"/>
      <c r="W12" s="773"/>
      <c r="X12" s="773"/>
      <c r="AC12" s="647"/>
      <c r="AD12" s="647"/>
      <c r="AE12" s="647"/>
      <c r="AF12" s="647"/>
      <c r="AG12" s="647"/>
      <c r="AH12" s="647"/>
      <c r="AI12" s="647"/>
      <c r="AJ12" s="647"/>
      <c r="AK12" s="647"/>
    </row>
    <row r="13" spans="1:37" ht="15" customHeight="1">
      <c r="A13" s="48"/>
      <c r="B13" s="91"/>
      <c r="C13" s="91"/>
      <c r="D13" s="91"/>
      <c r="E13" s="91"/>
      <c r="F13" s="91"/>
      <c r="G13" s="91"/>
      <c r="H13" s="91"/>
      <c r="I13" s="91"/>
      <c r="J13" s="91"/>
      <c r="K13" s="91"/>
      <c r="L13" s="91"/>
      <c r="M13" s="91"/>
      <c r="N13" s="91"/>
      <c r="O13" s="91"/>
      <c r="P13" s="91"/>
      <c r="Q13" s="91"/>
    </row>
    <row r="14" spans="1:37" ht="25.35" customHeight="1">
      <c r="A14" s="48"/>
      <c r="B14" s="601" t="s">
        <v>259</v>
      </c>
      <c r="C14" s="601"/>
      <c r="D14" s="601"/>
      <c r="E14" s="601"/>
      <c r="F14" s="601"/>
      <c r="G14" s="601"/>
      <c r="H14" s="601"/>
      <c r="I14" s="601"/>
      <c r="J14" s="601"/>
      <c r="K14" s="601"/>
      <c r="L14" s="601"/>
      <c r="M14" s="601"/>
      <c r="N14" s="601"/>
      <c r="O14" s="601"/>
      <c r="P14" s="601"/>
      <c r="Q14" s="601"/>
      <c r="R14" s="601"/>
      <c r="S14" s="601"/>
      <c r="T14" s="601"/>
      <c r="U14" s="601"/>
      <c r="V14" s="601"/>
      <c r="W14" s="601"/>
      <c r="X14" s="601"/>
    </row>
    <row r="15" spans="1:37" s="42" customFormat="1" ht="21" customHeight="1">
      <c r="A15" s="46"/>
      <c r="B15" s="770" t="s">
        <v>602</v>
      </c>
      <c r="C15" s="770"/>
      <c r="D15" s="770"/>
      <c r="E15" s="770"/>
      <c r="F15" s="770"/>
      <c r="G15" s="770"/>
      <c r="H15" s="770"/>
      <c r="I15" s="770"/>
      <c r="J15" s="770"/>
      <c r="K15" s="770"/>
      <c r="L15" s="770"/>
      <c r="M15" s="770"/>
      <c r="N15" s="770"/>
      <c r="O15" s="770"/>
      <c r="P15" s="770"/>
      <c r="Q15" s="770"/>
      <c r="R15" s="770"/>
      <c r="S15" s="770"/>
      <c r="T15" s="770"/>
      <c r="U15" s="770"/>
      <c r="V15" s="770"/>
      <c r="W15" s="770"/>
      <c r="X15" s="770"/>
    </row>
    <row r="16" spans="1:37" ht="36" customHeight="1">
      <c r="A16" s="297">
        <v>15</v>
      </c>
      <c r="B16" s="595" t="s">
        <v>806</v>
      </c>
      <c r="C16" s="595"/>
      <c r="D16" s="595"/>
      <c r="E16" s="595"/>
      <c r="F16" s="595"/>
      <c r="G16" s="595"/>
      <c r="H16" s="595"/>
      <c r="I16" s="595"/>
      <c r="J16" s="595"/>
      <c r="K16" s="595"/>
      <c r="L16" s="595"/>
      <c r="M16" s="595"/>
      <c r="N16" s="595"/>
      <c r="O16" s="595"/>
      <c r="P16" s="595"/>
      <c r="Q16" s="595"/>
      <c r="R16" s="595"/>
      <c r="S16" s="595"/>
      <c r="T16" s="595"/>
      <c r="U16" s="595"/>
      <c r="V16" s="595"/>
      <c r="W16" s="595"/>
      <c r="X16" s="595"/>
    </row>
    <row r="17" spans="1:26" ht="11.25" customHeight="1">
      <c r="B17" s="605" t="s">
        <v>528</v>
      </c>
      <c r="C17" s="605"/>
      <c r="D17" s="605"/>
      <c r="E17" s="605"/>
      <c r="F17" s="605"/>
      <c r="G17" s="605"/>
      <c r="H17" s="605"/>
      <c r="I17" s="605"/>
      <c r="J17" s="605"/>
      <c r="K17" s="605"/>
      <c r="L17" s="605"/>
      <c r="M17" s="605"/>
      <c r="N17" s="605"/>
      <c r="O17" s="605"/>
      <c r="P17" s="605"/>
      <c r="Q17" s="605"/>
      <c r="R17" s="605"/>
      <c r="S17" s="605"/>
      <c r="T17" s="605"/>
      <c r="U17" s="605"/>
      <c r="V17" s="605"/>
      <c r="W17" s="605"/>
    </row>
    <row r="18" spans="1:26" ht="36" customHeight="1">
      <c r="A18" s="298">
        <v>20</v>
      </c>
      <c r="B18" s="595" t="s">
        <v>807</v>
      </c>
      <c r="C18" s="595"/>
      <c r="D18" s="595"/>
      <c r="E18" s="595"/>
      <c r="F18" s="595"/>
      <c r="G18" s="595"/>
      <c r="H18" s="595"/>
      <c r="I18" s="595"/>
      <c r="J18" s="595"/>
      <c r="K18" s="595"/>
      <c r="L18" s="595"/>
      <c r="M18" s="595"/>
      <c r="N18" s="595"/>
      <c r="O18" s="595"/>
      <c r="P18" s="595"/>
      <c r="Q18" s="595"/>
      <c r="R18" s="595"/>
      <c r="S18" s="595"/>
      <c r="T18" s="595"/>
      <c r="U18" s="595"/>
      <c r="V18" s="595"/>
      <c r="W18" s="595"/>
      <c r="X18" s="595"/>
    </row>
    <row r="19" spans="1:26" ht="11.25" customHeight="1">
      <c r="B19" s="605" t="s">
        <v>528</v>
      </c>
      <c r="C19" s="605"/>
      <c r="D19" s="605"/>
      <c r="E19" s="605"/>
      <c r="F19" s="605"/>
      <c r="G19" s="605"/>
      <c r="H19" s="605"/>
      <c r="I19" s="605"/>
      <c r="J19" s="605"/>
      <c r="K19" s="605"/>
      <c r="L19" s="605"/>
      <c r="M19" s="605"/>
      <c r="N19" s="605"/>
      <c r="O19" s="605"/>
      <c r="P19" s="605"/>
      <c r="Q19" s="605"/>
      <c r="R19" s="605"/>
      <c r="S19" s="605"/>
      <c r="T19" s="605"/>
      <c r="U19" s="605"/>
      <c r="V19" s="605"/>
      <c r="W19" s="605"/>
    </row>
    <row r="20" spans="1:26" ht="36" customHeight="1">
      <c r="A20" s="298">
        <v>25</v>
      </c>
      <c r="B20" s="595" t="s">
        <v>808</v>
      </c>
      <c r="C20" s="595"/>
      <c r="D20" s="595"/>
      <c r="E20" s="595"/>
      <c r="F20" s="595"/>
      <c r="G20" s="595"/>
      <c r="H20" s="595"/>
      <c r="I20" s="595"/>
      <c r="J20" s="595"/>
      <c r="K20" s="595"/>
      <c r="L20" s="595"/>
      <c r="M20" s="595"/>
      <c r="N20" s="595"/>
      <c r="O20" s="595"/>
      <c r="P20" s="595"/>
      <c r="Q20" s="595"/>
      <c r="R20" s="595"/>
      <c r="S20" s="595"/>
      <c r="T20" s="595"/>
      <c r="U20" s="595"/>
      <c r="V20" s="595"/>
      <c r="W20" s="595"/>
      <c r="X20" s="595"/>
    </row>
    <row r="21" spans="1:26" ht="43.5" customHeight="1">
      <c r="A21" s="769"/>
      <c r="B21" s="769"/>
      <c r="C21" s="769"/>
      <c r="D21" s="769"/>
      <c r="E21" s="769"/>
      <c r="F21" s="769"/>
      <c r="G21" s="769"/>
      <c r="H21" s="769"/>
      <c r="I21" s="769"/>
      <c r="J21" s="769"/>
      <c r="K21" s="769"/>
      <c r="L21" s="769"/>
      <c r="M21" s="769"/>
      <c r="N21" s="769"/>
      <c r="O21" s="769"/>
      <c r="P21" s="769"/>
      <c r="Q21" s="769"/>
      <c r="R21" s="769"/>
      <c r="S21" s="769"/>
      <c r="T21" s="769"/>
      <c r="U21" s="769"/>
      <c r="V21" s="769"/>
      <c r="W21" s="769"/>
      <c r="X21" s="769"/>
      <c r="Y21" s="605"/>
      <c r="Z21" s="605"/>
    </row>
    <row r="22" spans="1:26">
      <c r="A22" s="448"/>
      <c r="B22" s="764"/>
      <c r="C22" s="764"/>
      <c r="D22" s="764"/>
      <c r="E22" s="764"/>
      <c r="F22" s="764"/>
      <c r="G22" s="764"/>
      <c r="H22" s="764"/>
      <c r="I22" s="764"/>
      <c r="J22" s="764"/>
      <c r="K22" s="764"/>
      <c r="L22" s="764"/>
      <c r="M22" s="764"/>
      <c r="N22" s="764"/>
      <c r="O22" s="764"/>
      <c r="P22" s="764"/>
      <c r="Q22" s="764"/>
      <c r="R22" s="764"/>
      <c r="S22" s="764"/>
      <c r="T22" s="764"/>
      <c r="U22" s="764"/>
      <c r="V22" s="764"/>
      <c r="W22" s="764"/>
      <c r="X22" s="764"/>
      <c r="Y22" s="605"/>
      <c r="Z22" s="605"/>
    </row>
    <row r="23" spans="1:26">
      <c r="A23" s="448"/>
      <c r="B23" s="449"/>
      <c r="C23" s="764"/>
      <c r="D23" s="764"/>
      <c r="E23" s="764"/>
      <c r="F23" s="764"/>
      <c r="G23" s="764"/>
      <c r="H23" s="764"/>
      <c r="I23" s="764"/>
      <c r="J23" s="764"/>
      <c r="K23" s="764"/>
      <c r="L23" s="764"/>
      <c r="M23" s="764"/>
      <c r="N23" s="764"/>
      <c r="O23" s="764"/>
      <c r="P23" s="764"/>
      <c r="Q23" s="764"/>
      <c r="R23" s="764"/>
      <c r="S23" s="764"/>
      <c r="T23" s="764"/>
      <c r="U23" s="764"/>
      <c r="V23" s="764"/>
      <c r="W23" s="764"/>
      <c r="X23" s="764"/>
      <c r="Y23" s="605"/>
      <c r="Z23" s="605"/>
    </row>
    <row r="24" spans="1:26" ht="25.35" customHeight="1">
      <c r="A24" s="448"/>
      <c r="B24" s="449"/>
      <c r="C24" s="764"/>
      <c r="D24" s="764"/>
      <c r="E24" s="764"/>
      <c r="F24" s="764"/>
      <c r="G24" s="764"/>
      <c r="H24" s="764"/>
      <c r="I24" s="764"/>
      <c r="J24" s="764"/>
      <c r="K24" s="764"/>
      <c r="L24" s="764"/>
      <c r="M24" s="764"/>
      <c r="N24" s="764"/>
      <c r="O24" s="764"/>
      <c r="P24" s="764"/>
      <c r="Q24" s="764"/>
      <c r="R24" s="764"/>
      <c r="S24" s="764"/>
      <c r="T24" s="764"/>
      <c r="U24" s="764"/>
      <c r="V24" s="764"/>
      <c r="W24" s="764"/>
      <c r="X24" s="764"/>
      <c r="Y24" s="605"/>
      <c r="Z24" s="605"/>
    </row>
    <row r="25" spans="1:26">
      <c r="A25" s="764"/>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605"/>
      <c r="Z25" s="605"/>
    </row>
    <row r="26" spans="1:26">
      <c r="A26" s="448"/>
      <c r="B26" s="766"/>
      <c r="C26" s="766"/>
      <c r="D26" s="766"/>
      <c r="E26" s="766"/>
      <c r="F26" s="766"/>
      <c r="G26" s="766"/>
      <c r="H26" s="766"/>
      <c r="I26" s="766"/>
      <c r="J26" s="766"/>
      <c r="K26" s="766"/>
      <c r="L26" s="766"/>
      <c r="M26" s="766"/>
      <c r="N26" s="766"/>
      <c r="O26" s="766"/>
      <c r="P26" s="766"/>
      <c r="Q26" s="766"/>
      <c r="R26" s="766"/>
      <c r="S26" s="766"/>
      <c r="T26" s="766"/>
      <c r="U26" s="766"/>
      <c r="V26" s="766"/>
      <c r="W26" s="766"/>
      <c r="X26" s="766"/>
      <c r="Y26" s="605"/>
      <c r="Z26" s="605"/>
    </row>
    <row r="27" spans="1:26" ht="38.25" customHeight="1">
      <c r="A27" s="448"/>
      <c r="B27" s="449"/>
      <c r="C27" s="764"/>
      <c r="D27" s="764"/>
      <c r="E27" s="764"/>
      <c r="F27" s="764"/>
      <c r="G27" s="764"/>
      <c r="H27" s="764"/>
      <c r="I27" s="764"/>
      <c r="J27" s="764"/>
      <c r="K27" s="764"/>
      <c r="L27" s="764"/>
      <c r="M27" s="764"/>
      <c r="N27" s="764"/>
      <c r="O27" s="764"/>
      <c r="P27" s="764"/>
      <c r="Q27" s="764"/>
      <c r="R27" s="764"/>
      <c r="S27" s="764"/>
      <c r="T27" s="764"/>
      <c r="U27" s="764"/>
      <c r="V27" s="764"/>
      <c r="W27" s="764"/>
      <c r="X27" s="764"/>
      <c r="Y27" s="605"/>
      <c r="Z27" s="605"/>
    </row>
    <row r="28" spans="1:26">
      <c r="A28" s="448"/>
      <c r="B28" s="449"/>
      <c r="C28" s="767"/>
      <c r="D28" s="767"/>
      <c r="E28" s="767"/>
      <c r="F28" s="767"/>
      <c r="G28" s="767"/>
      <c r="H28" s="767"/>
      <c r="I28" s="767"/>
      <c r="J28" s="767"/>
      <c r="K28" s="767"/>
      <c r="L28" s="767"/>
      <c r="M28" s="767"/>
      <c r="N28" s="767"/>
      <c r="O28" s="767"/>
      <c r="P28" s="767"/>
      <c r="Q28" s="767"/>
      <c r="R28" s="767"/>
      <c r="S28" s="767"/>
      <c r="T28" s="767"/>
      <c r="U28" s="767"/>
      <c r="V28" s="767"/>
      <c r="W28" s="767"/>
      <c r="X28" s="767"/>
      <c r="Y28" s="605"/>
      <c r="Z28" s="605"/>
    </row>
    <row r="29" spans="1:26" ht="25.35" customHeight="1">
      <c r="A29" s="448"/>
      <c r="B29" s="449"/>
      <c r="C29" s="764"/>
      <c r="D29" s="764"/>
      <c r="E29" s="764"/>
      <c r="F29" s="764"/>
      <c r="G29" s="764"/>
      <c r="H29" s="764"/>
      <c r="I29" s="764"/>
      <c r="J29" s="764"/>
      <c r="K29" s="764"/>
      <c r="L29" s="764"/>
      <c r="M29" s="764"/>
      <c r="N29" s="764"/>
      <c r="O29" s="764"/>
      <c r="P29" s="764"/>
      <c r="Q29" s="764"/>
      <c r="R29" s="764"/>
      <c r="S29" s="764"/>
      <c r="T29" s="764"/>
      <c r="U29" s="764"/>
      <c r="V29" s="764"/>
      <c r="W29" s="764"/>
      <c r="X29" s="764"/>
      <c r="Y29" s="605"/>
      <c r="Z29" s="605"/>
    </row>
    <row r="30" spans="1:26" ht="18.75" customHeight="1">
      <c r="A30" s="448"/>
      <c r="B30" s="449"/>
      <c r="C30" s="768"/>
      <c r="D30" s="767"/>
      <c r="E30" s="767"/>
      <c r="F30" s="767"/>
      <c r="G30" s="767"/>
      <c r="H30" s="767"/>
      <c r="I30" s="767"/>
      <c r="J30" s="767"/>
      <c r="K30" s="767"/>
      <c r="L30" s="767"/>
      <c r="M30" s="767"/>
      <c r="N30" s="767"/>
      <c r="O30" s="767"/>
      <c r="P30" s="767"/>
      <c r="Q30" s="767"/>
      <c r="R30" s="767"/>
      <c r="S30" s="767"/>
      <c r="T30" s="767"/>
      <c r="U30" s="767"/>
      <c r="V30" s="767"/>
      <c r="W30" s="767"/>
      <c r="X30" s="767"/>
      <c r="Y30" s="605"/>
      <c r="Z30" s="605"/>
    </row>
    <row r="31" spans="1:26" ht="40.5" customHeight="1">
      <c r="A31" s="448"/>
      <c r="B31" s="450"/>
      <c r="C31" s="451"/>
      <c r="D31" s="764"/>
      <c r="E31" s="764"/>
      <c r="F31" s="764"/>
      <c r="G31" s="764"/>
      <c r="H31" s="764"/>
      <c r="I31" s="764"/>
      <c r="J31" s="764"/>
      <c r="K31" s="764"/>
      <c r="L31" s="764"/>
      <c r="M31" s="764"/>
      <c r="N31" s="764"/>
      <c r="O31" s="764"/>
      <c r="P31" s="764"/>
      <c r="Q31" s="764"/>
      <c r="R31" s="764"/>
      <c r="S31" s="764"/>
      <c r="T31" s="764"/>
      <c r="U31" s="764"/>
      <c r="V31" s="764"/>
      <c r="W31" s="764"/>
      <c r="X31" s="764"/>
      <c r="Y31" s="605"/>
      <c r="Z31" s="605"/>
    </row>
    <row r="32" spans="1:26" ht="27.75" customHeight="1">
      <c r="A32" s="452"/>
      <c r="B32" s="453"/>
      <c r="C32" s="451"/>
      <c r="D32" s="764"/>
      <c r="E32" s="764"/>
      <c r="F32" s="764"/>
      <c r="G32" s="764"/>
      <c r="H32" s="764"/>
      <c r="I32" s="764"/>
      <c r="J32" s="764"/>
      <c r="K32" s="764"/>
      <c r="L32" s="764"/>
      <c r="M32" s="764"/>
      <c r="N32" s="764"/>
      <c r="O32" s="764"/>
      <c r="P32" s="764"/>
      <c r="Q32" s="764"/>
      <c r="R32" s="764"/>
      <c r="S32" s="764"/>
      <c r="T32" s="764"/>
      <c r="U32" s="764"/>
      <c r="V32" s="764"/>
      <c r="W32" s="764"/>
      <c r="X32" s="764"/>
      <c r="Y32" s="605"/>
      <c r="Z32" s="605"/>
    </row>
    <row r="33" spans="1:26" ht="15.75" customHeight="1">
      <c r="A33" s="452"/>
      <c r="B33" s="453"/>
      <c r="C33" s="451"/>
      <c r="D33" s="764"/>
      <c r="E33" s="764"/>
      <c r="F33" s="764"/>
      <c r="G33" s="764"/>
      <c r="H33" s="764"/>
      <c r="I33" s="764"/>
      <c r="J33" s="764"/>
      <c r="K33" s="764"/>
      <c r="L33" s="764"/>
      <c r="M33" s="764"/>
      <c r="N33" s="764"/>
      <c r="O33" s="764"/>
      <c r="P33" s="764"/>
      <c r="Q33" s="764"/>
      <c r="R33" s="764"/>
      <c r="S33" s="764"/>
      <c r="T33" s="764"/>
      <c r="U33" s="764"/>
      <c r="V33" s="764"/>
      <c r="W33" s="764"/>
      <c r="X33" s="764"/>
      <c r="Y33" s="605"/>
      <c r="Z33" s="605"/>
    </row>
    <row r="34" spans="1:26" ht="25.35" customHeight="1">
      <c r="A34" s="452"/>
      <c r="B34" s="765"/>
      <c r="C34" s="765"/>
      <c r="D34" s="765"/>
      <c r="E34" s="765"/>
      <c r="F34" s="765"/>
      <c r="G34" s="765"/>
      <c r="H34" s="765"/>
      <c r="I34" s="765"/>
      <c r="J34" s="765"/>
      <c r="K34" s="765"/>
      <c r="L34" s="765"/>
      <c r="M34" s="765"/>
      <c r="N34" s="765"/>
      <c r="O34" s="765"/>
      <c r="P34" s="765"/>
      <c r="Q34" s="765"/>
      <c r="R34" s="765"/>
      <c r="S34" s="765"/>
      <c r="T34" s="765"/>
      <c r="U34" s="765"/>
      <c r="V34" s="765"/>
      <c r="W34" s="765"/>
      <c r="X34" s="765"/>
      <c r="Y34" s="605"/>
      <c r="Z34" s="605"/>
    </row>
    <row r="35" spans="1:26" ht="23.25" customHeight="1">
      <c r="B35" s="38"/>
      <c r="C35" s="38"/>
      <c r="D35" s="38"/>
      <c r="E35" s="38"/>
      <c r="F35" s="38"/>
      <c r="G35" s="38"/>
      <c r="H35" s="38"/>
      <c r="I35" s="38"/>
      <c r="J35" s="38"/>
      <c r="K35" s="38"/>
      <c r="L35" s="38"/>
      <c r="M35" s="38"/>
      <c r="N35" s="38"/>
      <c r="O35" s="38"/>
      <c r="P35" s="38"/>
      <c r="Q35" s="38"/>
      <c r="R35" s="38"/>
      <c r="S35" s="88"/>
    </row>
    <row r="36" spans="1:26">
      <c r="B36" s="93"/>
      <c r="C36" s="93"/>
      <c r="D36" s="93"/>
      <c r="E36" s="93"/>
      <c r="F36" s="93"/>
      <c r="G36" s="93"/>
      <c r="H36" s="93"/>
      <c r="I36" s="93"/>
      <c r="J36" s="93"/>
      <c r="K36" s="93"/>
      <c r="L36" s="93"/>
      <c r="M36" s="93"/>
      <c r="N36" s="93"/>
      <c r="O36" s="93"/>
      <c r="P36" s="93"/>
      <c r="Q36" s="93"/>
      <c r="R36" s="93"/>
    </row>
    <row r="37" spans="1:26" ht="12.75" customHeight="1">
      <c r="B37" s="93"/>
      <c r="C37" s="93"/>
      <c r="D37" s="93"/>
      <c r="E37" s="93"/>
      <c r="F37" s="93"/>
      <c r="G37" s="93"/>
      <c r="H37" s="93"/>
      <c r="I37" s="93"/>
      <c r="J37" s="93"/>
      <c r="K37" s="93"/>
      <c r="L37" s="93"/>
      <c r="M37" s="93"/>
      <c r="N37" s="93"/>
      <c r="O37" s="93"/>
      <c r="P37" s="93"/>
      <c r="Q37" s="93"/>
      <c r="R37" s="93"/>
    </row>
    <row r="38" spans="1:26">
      <c r="B38" s="93"/>
      <c r="C38" s="93"/>
      <c r="D38" s="93"/>
      <c r="E38" s="93"/>
      <c r="F38" s="93"/>
      <c r="G38" s="93"/>
      <c r="H38" s="93"/>
      <c r="I38" s="93"/>
      <c r="J38" s="93"/>
      <c r="K38" s="93"/>
      <c r="L38" s="93"/>
      <c r="M38" s="93"/>
      <c r="N38" s="93"/>
      <c r="O38" s="93"/>
      <c r="P38" s="93"/>
      <c r="Q38" s="93"/>
      <c r="R38" s="93"/>
    </row>
    <row r="39" spans="1:26">
      <c r="B39" s="93"/>
      <c r="C39" s="93"/>
      <c r="D39" s="93"/>
      <c r="E39" s="93"/>
      <c r="F39" s="93"/>
      <c r="G39" s="93"/>
      <c r="H39" s="93"/>
      <c r="I39" s="93"/>
      <c r="J39" s="93"/>
      <c r="K39" s="93"/>
      <c r="L39" s="93"/>
      <c r="M39" s="93"/>
      <c r="N39" s="93"/>
      <c r="O39" s="93"/>
      <c r="P39" s="93"/>
      <c r="Q39" s="93"/>
      <c r="R39" s="93"/>
    </row>
    <row r="40" spans="1:26" ht="15.75" customHeight="1">
      <c r="B40" s="93"/>
      <c r="C40" s="93"/>
      <c r="D40" s="93"/>
      <c r="E40" s="93"/>
      <c r="F40" s="93"/>
      <c r="G40" s="93"/>
      <c r="H40" s="93"/>
      <c r="I40" s="93"/>
      <c r="J40" s="93"/>
      <c r="K40" s="93"/>
      <c r="L40" s="93"/>
      <c r="M40" s="93"/>
      <c r="N40" s="93"/>
      <c r="O40" s="93"/>
      <c r="P40" s="93"/>
      <c r="Q40" s="93"/>
      <c r="R40" s="93"/>
    </row>
    <row r="41" spans="1:26">
      <c r="B41" s="93"/>
      <c r="C41" s="93"/>
      <c r="D41" s="93"/>
      <c r="E41" s="93"/>
      <c r="F41" s="93"/>
      <c r="G41" s="93"/>
      <c r="H41" s="93"/>
      <c r="I41" s="93"/>
      <c r="J41" s="93"/>
      <c r="K41" s="93"/>
      <c r="L41" s="93"/>
      <c r="M41" s="93"/>
      <c r="N41" s="93"/>
      <c r="O41" s="93"/>
      <c r="P41" s="93"/>
      <c r="Q41" s="93"/>
      <c r="R41" s="93"/>
    </row>
    <row r="42" spans="1:26" ht="15.75" customHeight="1">
      <c r="B42" s="93"/>
      <c r="C42" s="93"/>
      <c r="D42" s="93"/>
      <c r="E42" s="93"/>
      <c r="F42" s="93"/>
      <c r="G42" s="93"/>
      <c r="H42" s="93"/>
      <c r="I42" s="93"/>
      <c r="J42" s="93"/>
      <c r="K42" s="93"/>
      <c r="L42" s="93"/>
      <c r="M42" s="93"/>
      <c r="N42" s="93"/>
      <c r="O42" s="93"/>
      <c r="P42" s="93"/>
      <c r="Q42" s="93"/>
      <c r="R42" s="93"/>
    </row>
    <row r="43" spans="1:26">
      <c r="B43" s="93"/>
      <c r="C43" s="93"/>
      <c r="D43" s="93"/>
      <c r="E43" s="93"/>
      <c r="F43" s="93"/>
      <c r="G43" s="93"/>
      <c r="H43" s="93"/>
      <c r="I43" s="93"/>
      <c r="J43" s="93"/>
      <c r="K43" s="93"/>
      <c r="L43" s="93"/>
      <c r="M43" s="93"/>
      <c r="N43" s="93"/>
      <c r="O43" s="93"/>
      <c r="P43" s="93"/>
      <c r="Q43" s="93"/>
      <c r="R43" s="93"/>
    </row>
    <row r="44" spans="1:26" ht="15.75" customHeight="1">
      <c r="B44" s="93"/>
      <c r="C44" s="93"/>
      <c r="D44" s="93"/>
      <c r="E44" s="93"/>
      <c r="F44" s="93"/>
      <c r="G44" s="93"/>
      <c r="H44" s="93"/>
      <c r="I44" s="93"/>
      <c r="J44" s="93"/>
      <c r="K44" s="93"/>
      <c r="L44" s="93"/>
      <c r="M44" s="93"/>
      <c r="N44" s="93"/>
      <c r="O44" s="93"/>
      <c r="P44" s="93"/>
      <c r="Q44" s="93"/>
      <c r="R44" s="93"/>
    </row>
    <row r="45" spans="1:26" ht="12.75" customHeight="1">
      <c r="B45" s="93"/>
      <c r="C45" s="93"/>
      <c r="D45" s="93"/>
      <c r="E45" s="93"/>
      <c r="F45" s="93"/>
      <c r="G45" s="93"/>
      <c r="H45" s="93"/>
      <c r="I45" s="93"/>
      <c r="J45" s="93"/>
      <c r="K45" s="93"/>
      <c r="L45" s="93"/>
      <c r="M45" s="93"/>
      <c r="N45" s="93"/>
      <c r="O45" s="93"/>
      <c r="P45" s="93"/>
      <c r="Q45" s="93"/>
      <c r="R45" s="93"/>
    </row>
    <row r="46" spans="1:26" ht="12.75" customHeight="1">
      <c r="B46" s="93"/>
      <c r="C46" s="93"/>
      <c r="D46" s="93"/>
      <c r="E46" s="93"/>
      <c r="F46" s="93"/>
      <c r="G46" s="93"/>
      <c r="H46" s="93"/>
      <c r="I46" s="93"/>
      <c r="J46" s="93"/>
      <c r="K46" s="93"/>
      <c r="L46" s="93"/>
      <c r="M46" s="93"/>
      <c r="N46" s="93"/>
      <c r="O46" s="93"/>
      <c r="P46" s="93"/>
      <c r="Q46" s="93"/>
      <c r="R46" s="93"/>
    </row>
  </sheetData>
  <sheetProtection algorithmName="SHA-512" hashValue="1/sTiDRXbWdvvy6SOpIj2HP4k5K7xCeFlI9jjNK1X5chYQS3QPYXbO8cc2a4TwgkySuyp7dNIXVPCaiDyDMsZg==" saltValue="o8DrtjPmau3dGi2kGSIKKw==" spinCount="100000" sheet="1" selectLockedCells="1"/>
  <protectedRanges>
    <protectedRange sqref="W12:X12" name="Range1_1"/>
  </protectedRanges>
  <dataConsolidate link="1"/>
  <mergeCells count="40">
    <mergeCell ref="B1:I1"/>
    <mergeCell ref="B11:I11"/>
    <mergeCell ref="B12:I12"/>
    <mergeCell ref="B9:J9"/>
    <mergeCell ref="K11:L11"/>
    <mergeCell ref="K12:L12"/>
    <mergeCell ref="B5:I5"/>
    <mergeCell ref="B2:I3"/>
    <mergeCell ref="K9:X9"/>
    <mergeCell ref="W12:X12"/>
    <mergeCell ref="W11:X11"/>
    <mergeCell ref="AC12:AK12"/>
    <mergeCell ref="AC11:AK11"/>
    <mergeCell ref="N3:U3"/>
    <mergeCell ref="N5:U5"/>
    <mergeCell ref="N7:U7"/>
    <mergeCell ref="B20:X20"/>
    <mergeCell ref="B18:X18"/>
    <mergeCell ref="A21:X21"/>
    <mergeCell ref="N11:U11"/>
    <mergeCell ref="N12:U12"/>
    <mergeCell ref="B17:W17"/>
    <mergeCell ref="B19:W19"/>
    <mergeCell ref="B14:X14"/>
    <mergeCell ref="B15:X15"/>
    <mergeCell ref="B16:X16"/>
    <mergeCell ref="Y21:Z34"/>
    <mergeCell ref="B22:X22"/>
    <mergeCell ref="C23:X23"/>
    <mergeCell ref="C24:X24"/>
    <mergeCell ref="A25:X25"/>
    <mergeCell ref="C27:X27"/>
    <mergeCell ref="D33:X33"/>
    <mergeCell ref="B34:X34"/>
    <mergeCell ref="B26:X26"/>
    <mergeCell ref="C28:X28"/>
    <mergeCell ref="C29:X29"/>
    <mergeCell ref="C30:X30"/>
    <mergeCell ref="D31:X31"/>
    <mergeCell ref="D32:X32"/>
  </mergeCells>
  <printOptions horizontalCentered="1"/>
  <pageMargins left="0.25" right="0.25" top="0.25" bottom="0.5" header="0.3" footer="0.3"/>
  <pageSetup firstPageNumber="22" orientation="portrait" r:id="rId1"/>
  <headerFooter>
    <oddHeader xml:space="preserve">&amp;R
</oddHeader>
    <oddFooter>&amp;L&amp;"Arial,Regular"HOME - HTF&amp;C&amp;"Arial,Regular"Page 15 of 30&amp;R&amp;"Arial,Regular"2025</oddFooter>
  </headerFooter>
  <ignoredErrors>
    <ignoredError sqref="O1:R2 O10:R10 O4:Q4 A9 A7 A5 O6:Q6 A3 L10 L1:L2 O8:Q8 J1:K2 J10:K10 J4:L4 J8:L8 J6:L6 J12 J11 O15:R16 A11 A12 A13 A6:G6 A8:G8 A4:G4 A10:G10 A1:G1 A19:B19 C18:G18 A17:B17 C16:G16 C11:G11 C12:G12 L18 J18:K18 O18:R18 A2 L15:L16 J15:K16 A15:G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7853" r:id="rId4" name="Check Box 29">
              <controlPr defaultSize="0" autoFill="0" autoLine="0" autoPict="0">
                <anchor moveWithCells="1">
                  <from>
                    <xdr:col>10</xdr:col>
                    <xdr:colOff>19050</xdr:colOff>
                    <xdr:row>1</xdr:row>
                    <xdr:rowOff>142875</xdr:rowOff>
                  </from>
                  <to>
                    <xdr:col>11</xdr:col>
                    <xdr:colOff>57150</xdr:colOff>
                    <xdr:row>3</xdr:row>
                    <xdr:rowOff>19050</xdr:rowOff>
                  </to>
                </anchor>
              </controlPr>
            </control>
          </mc:Choice>
        </mc:AlternateContent>
        <mc:AlternateContent xmlns:mc="http://schemas.openxmlformats.org/markup-compatibility/2006">
          <mc:Choice Requires="x14">
            <control shapeId="77855" r:id="rId5" name="Check Box 31">
              <controlPr defaultSize="0" autoFill="0" autoLine="0" autoPict="0">
                <anchor moveWithCells="1">
                  <from>
                    <xdr:col>10</xdr:col>
                    <xdr:colOff>19050</xdr:colOff>
                    <xdr:row>3</xdr:row>
                    <xdr:rowOff>133350</xdr:rowOff>
                  </from>
                  <to>
                    <xdr:col>11</xdr:col>
                    <xdr:colOff>57150</xdr:colOff>
                    <xdr:row>5</xdr:row>
                    <xdr:rowOff>0</xdr:rowOff>
                  </to>
                </anchor>
              </controlPr>
            </control>
          </mc:Choice>
        </mc:AlternateContent>
        <mc:AlternateContent xmlns:mc="http://schemas.openxmlformats.org/markup-compatibility/2006">
          <mc:Choice Requires="x14">
            <control shapeId="77856" r:id="rId6" name="Check Box 32">
              <controlPr defaultSize="0" autoFill="0" autoLine="0" autoPict="0">
                <anchor moveWithCells="1">
                  <from>
                    <xdr:col>10</xdr:col>
                    <xdr:colOff>19050</xdr:colOff>
                    <xdr:row>5</xdr:row>
                    <xdr:rowOff>133350</xdr:rowOff>
                  </from>
                  <to>
                    <xdr:col>11</xdr:col>
                    <xdr:colOff>57150</xdr:colOff>
                    <xdr:row>7</xdr:row>
                    <xdr:rowOff>9525</xdr:rowOff>
                  </to>
                </anchor>
              </controlPr>
            </control>
          </mc:Choice>
        </mc:AlternateContent>
        <mc:AlternateContent xmlns:mc="http://schemas.openxmlformats.org/markup-compatibility/2006">
          <mc:Choice Requires="x14">
            <control shapeId="77857" r:id="rId7" name="Check Box 33">
              <controlPr defaultSize="0" autoFill="0" autoLine="0" autoPict="0">
                <anchor moveWithCells="1">
                  <from>
                    <xdr:col>23</xdr:col>
                    <xdr:colOff>9525</xdr:colOff>
                    <xdr:row>1</xdr:row>
                    <xdr:rowOff>142875</xdr:rowOff>
                  </from>
                  <to>
                    <xdr:col>24</xdr:col>
                    <xdr:colOff>47625</xdr:colOff>
                    <xdr:row>3</xdr:row>
                    <xdr:rowOff>19050</xdr:rowOff>
                  </to>
                </anchor>
              </controlPr>
            </control>
          </mc:Choice>
        </mc:AlternateContent>
        <mc:AlternateContent xmlns:mc="http://schemas.openxmlformats.org/markup-compatibility/2006">
          <mc:Choice Requires="x14">
            <control shapeId="77859" r:id="rId8" name="Check Box 35">
              <controlPr defaultSize="0" autoFill="0" autoLine="0" autoPict="0">
                <anchor moveWithCells="1">
                  <from>
                    <xdr:col>23</xdr:col>
                    <xdr:colOff>28575</xdr:colOff>
                    <xdr:row>5</xdr:row>
                    <xdr:rowOff>142875</xdr:rowOff>
                  </from>
                  <to>
                    <xdr:col>24</xdr:col>
                    <xdr:colOff>66675</xdr:colOff>
                    <xdr:row>7</xdr:row>
                    <xdr:rowOff>9525</xdr:rowOff>
                  </to>
                </anchor>
              </controlPr>
            </control>
          </mc:Choice>
        </mc:AlternateContent>
        <mc:AlternateContent xmlns:mc="http://schemas.openxmlformats.org/markup-compatibility/2006">
          <mc:Choice Requires="x14">
            <control shapeId="77861" r:id="rId9" name="Check Box 37">
              <controlPr defaultSize="0" autoFill="0" autoLine="0" autoPict="0">
                <anchor moveWithCells="1">
                  <from>
                    <xdr:col>23</xdr:col>
                    <xdr:colOff>28575</xdr:colOff>
                    <xdr:row>4</xdr:row>
                    <xdr:rowOff>0</xdr:rowOff>
                  </from>
                  <to>
                    <xdr:col>24</xdr:col>
                    <xdr:colOff>76200</xdr:colOff>
                    <xdr:row>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4A8D195-65D3-43BB-8EE3-994B2D13E5B2}">
          <x14:formula1>
            <xm:f>'DO NOT DELETE - DROP DOWN LIST'!$C$3:$C$5</xm:f>
          </x14:formula1>
          <xm:sqref>K12:L12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U102"/>
  <sheetViews>
    <sheetView showGridLines="0" zoomScaleNormal="100" workbookViewId="0">
      <selection activeCell="B5" sqref="B5"/>
    </sheetView>
  </sheetViews>
  <sheetFormatPr defaultColWidth="10.7109375" defaultRowHeight="12.75"/>
  <cols>
    <col min="1" max="1" width="2.7109375" style="13" customWidth="1"/>
    <col min="2" max="3" width="11.140625" style="13" customWidth="1"/>
    <col min="4" max="4" width="11.140625" style="24" customWidth="1"/>
    <col min="5" max="6" width="11.140625" style="13" customWidth="1"/>
    <col min="7" max="7" width="2.42578125" style="13" customWidth="1"/>
    <col min="8" max="8" width="6.7109375" style="13" customWidth="1"/>
    <col min="9" max="9" width="8.85546875" style="13" customWidth="1"/>
    <col min="10" max="10" width="11.140625" style="13" customWidth="1"/>
    <col min="11" max="11" width="4.7109375" style="13" customWidth="1"/>
    <col min="12" max="12" width="4.42578125" style="13" customWidth="1"/>
    <col min="13" max="13" width="11.42578125" style="13" customWidth="1"/>
    <col min="14" max="15" width="4.7109375" style="13" customWidth="1"/>
    <col min="16" max="16" width="3.7109375" style="13" customWidth="1"/>
    <col min="17" max="17" width="11.5703125" style="13" customWidth="1"/>
    <col min="18" max="18" width="1.7109375" style="13" customWidth="1"/>
    <col min="19" max="26" width="10.7109375" style="13" customWidth="1"/>
    <col min="27" max="16384" width="10.7109375" style="13"/>
  </cols>
  <sheetData>
    <row r="1" spans="1:20" ht="15" customHeight="1">
      <c r="A1" s="799" t="s">
        <v>661</v>
      </c>
      <c r="B1" s="799"/>
      <c r="C1" s="799"/>
      <c r="D1" s="799"/>
      <c r="E1" s="799"/>
      <c r="F1" s="799"/>
      <c r="G1" s="799"/>
      <c r="H1" s="799"/>
      <c r="I1" s="799"/>
      <c r="J1" s="799"/>
      <c r="K1" s="799"/>
      <c r="L1" s="799"/>
      <c r="M1" s="1"/>
      <c r="N1" s="454"/>
      <c r="O1" s="1"/>
      <c r="P1" s="455"/>
      <c r="Q1" s="1"/>
      <c r="R1" s="41"/>
      <c r="S1" s="42"/>
    </row>
    <row r="2" spans="1:20" ht="8.25" customHeight="1" thickBot="1">
      <c r="A2" s="88"/>
      <c r="B2" s="84"/>
      <c r="C2" s="84"/>
      <c r="D2" s="93"/>
      <c r="E2" s="84"/>
      <c r="F2" s="84"/>
      <c r="G2" s="84"/>
      <c r="H2" s="84"/>
      <c r="I2" s="84"/>
      <c r="J2" s="84"/>
      <c r="K2" s="84"/>
      <c r="L2" s="84"/>
      <c r="M2" s="1"/>
      <c r="N2" s="456"/>
      <c r="O2" s="1"/>
      <c r="P2" s="456"/>
      <c r="Q2" s="1"/>
      <c r="R2" s="42"/>
      <c r="S2" s="42"/>
    </row>
    <row r="3" spans="1:20" ht="15" customHeight="1" thickBot="1">
      <c r="A3" s="88"/>
      <c r="B3" s="808" t="s">
        <v>685</v>
      </c>
      <c r="C3" s="809"/>
      <c r="D3" s="809"/>
      <c r="E3" s="809"/>
      <c r="F3" s="810"/>
      <c r="G3" s="85"/>
      <c r="H3" s="778" t="s">
        <v>33</v>
      </c>
      <c r="I3" s="779"/>
      <c r="J3" s="779"/>
      <c r="K3" s="779"/>
      <c r="L3" s="779"/>
      <c r="M3" s="780"/>
      <c r="N3" s="1"/>
      <c r="O3" s="456"/>
      <c r="P3" s="1"/>
      <c r="Q3" s="456"/>
      <c r="R3" s="1"/>
      <c r="S3" s="42"/>
      <c r="T3" s="42"/>
    </row>
    <row r="4" spans="1:20" ht="26.25" customHeight="1" thickBot="1">
      <c r="A4" s="88"/>
      <c r="B4" s="215" t="s">
        <v>105</v>
      </c>
      <c r="C4" s="216" t="s">
        <v>0</v>
      </c>
      <c r="D4" s="216" t="s">
        <v>255</v>
      </c>
      <c r="E4" s="216" t="s">
        <v>111</v>
      </c>
      <c r="F4" s="217" t="s">
        <v>112</v>
      </c>
      <c r="G4" s="117"/>
      <c r="H4" s="781" t="s">
        <v>0</v>
      </c>
      <c r="I4" s="782"/>
      <c r="J4" s="811" t="s">
        <v>111</v>
      </c>
      <c r="K4" s="812"/>
      <c r="L4" s="789" t="s">
        <v>112</v>
      </c>
      <c r="M4" s="790"/>
      <c r="N4" s="1"/>
      <c r="O4" s="456"/>
      <c r="P4" s="1"/>
      <c r="Q4" s="456"/>
      <c r="R4" s="1"/>
      <c r="S4" s="42"/>
      <c r="T4" s="42"/>
    </row>
    <row r="5" spans="1:20" ht="27" customHeight="1">
      <c r="A5" s="88"/>
      <c r="B5" s="390" t="s">
        <v>404</v>
      </c>
      <c r="C5" s="334">
        <f>'Pg. 11 Utilities &amp; Rents'!H28</f>
        <v>0</v>
      </c>
      <c r="D5" s="311" t="s">
        <v>404</v>
      </c>
      <c r="E5" s="378">
        <f>'Pg. 11 Utilities &amp; Rents'!M28</f>
        <v>0</v>
      </c>
      <c r="F5" s="417">
        <f>SUM(C5*E5)</f>
        <v>0</v>
      </c>
      <c r="G5" s="263"/>
      <c r="H5" s="1007"/>
      <c r="I5" s="1008"/>
      <c r="J5" s="797">
        <v>0</v>
      </c>
      <c r="K5" s="798"/>
      <c r="L5" s="785">
        <f t="shared" ref="L5:L12" si="0">SUM(I5*J5)</f>
        <v>0</v>
      </c>
      <c r="M5" s="786"/>
      <c r="N5" s="1"/>
      <c r="O5" s="456"/>
      <c r="P5" s="1"/>
      <c r="Q5" s="456"/>
      <c r="R5" s="1"/>
      <c r="S5" s="42"/>
      <c r="T5" s="42"/>
    </row>
    <row r="6" spans="1:20" ht="27" customHeight="1">
      <c r="A6" s="27"/>
      <c r="B6" s="390" t="s">
        <v>404</v>
      </c>
      <c r="C6" s="334">
        <f>'Pg. 11 Utilities &amp; Rents'!H29</f>
        <v>0</v>
      </c>
      <c r="D6" s="311" t="s">
        <v>404</v>
      </c>
      <c r="E6" s="378">
        <f>'Pg. 11 Utilities &amp; Rents'!M29</f>
        <v>0</v>
      </c>
      <c r="F6" s="418">
        <f t="shared" ref="F6:F12" si="1">SUM(C6*E6)</f>
        <v>0</v>
      </c>
      <c r="G6" s="262"/>
      <c r="H6" s="1009"/>
      <c r="I6" s="1010"/>
      <c r="J6" s="760">
        <v>0</v>
      </c>
      <c r="K6" s="794"/>
      <c r="L6" s="787">
        <f t="shared" si="0"/>
        <v>0</v>
      </c>
      <c r="M6" s="788"/>
      <c r="R6" s="9"/>
    </row>
    <row r="7" spans="1:20" ht="27" customHeight="1">
      <c r="A7" s="27"/>
      <c r="B7" s="390" t="s">
        <v>404</v>
      </c>
      <c r="C7" s="334">
        <f>'Pg. 11 Utilities &amp; Rents'!H30</f>
        <v>0</v>
      </c>
      <c r="D7" s="311" t="s">
        <v>404</v>
      </c>
      <c r="E7" s="378">
        <f>'Pg. 11 Utilities &amp; Rents'!M30</f>
        <v>0</v>
      </c>
      <c r="F7" s="418">
        <f t="shared" si="1"/>
        <v>0</v>
      </c>
      <c r="G7" s="262"/>
      <c r="H7" s="1009"/>
      <c r="I7" s="1010"/>
      <c r="J7" s="760">
        <v>0</v>
      </c>
      <c r="K7" s="794"/>
      <c r="L7" s="787">
        <f t="shared" si="0"/>
        <v>0</v>
      </c>
      <c r="M7" s="788"/>
      <c r="R7" s="9"/>
    </row>
    <row r="8" spans="1:20" ht="27" customHeight="1">
      <c r="A8" s="27"/>
      <c r="B8" s="390" t="s">
        <v>404</v>
      </c>
      <c r="C8" s="334">
        <f>'Pg. 11 Utilities &amp; Rents'!H31</f>
        <v>0</v>
      </c>
      <c r="D8" s="311" t="s">
        <v>404</v>
      </c>
      <c r="E8" s="378">
        <f>'Pg. 11 Utilities &amp; Rents'!M31</f>
        <v>0</v>
      </c>
      <c r="F8" s="418">
        <f t="shared" si="1"/>
        <v>0</v>
      </c>
      <c r="G8" s="262"/>
      <c r="H8" s="1009"/>
      <c r="I8" s="1010"/>
      <c r="J8" s="760">
        <v>0</v>
      </c>
      <c r="K8" s="794"/>
      <c r="L8" s="787">
        <f t="shared" si="0"/>
        <v>0</v>
      </c>
      <c r="M8" s="788"/>
      <c r="R8" s="9"/>
    </row>
    <row r="9" spans="1:20" ht="27" customHeight="1">
      <c r="A9" s="27"/>
      <c r="B9" s="390" t="s">
        <v>404</v>
      </c>
      <c r="C9" s="334">
        <f>'Pg. 11 Utilities &amp; Rents'!H32</f>
        <v>0</v>
      </c>
      <c r="D9" s="311" t="s">
        <v>404</v>
      </c>
      <c r="E9" s="378">
        <f>'Pg. 11 Utilities &amp; Rents'!M32</f>
        <v>0</v>
      </c>
      <c r="F9" s="418">
        <f t="shared" si="1"/>
        <v>0</v>
      </c>
      <c r="G9" s="262"/>
      <c r="H9" s="1009"/>
      <c r="I9" s="1010"/>
      <c r="J9" s="760">
        <v>0</v>
      </c>
      <c r="K9" s="794"/>
      <c r="L9" s="787">
        <f t="shared" si="0"/>
        <v>0</v>
      </c>
      <c r="M9" s="788"/>
      <c r="R9" s="9"/>
    </row>
    <row r="10" spans="1:20" ht="27" customHeight="1">
      <c r="A10" s="27"/>
      <c r="B10" s="390" t="s">
        <v>404</v>
      </c>
      <c r="C10" s="334">
        <f>'Pg. 11 Utilities &amp; Rents'!H33</f>
        <v>0</v>
      </c>
      <c r="D10" s="311" t="s">
        <v>404</v>
      </c>
      <c r="E10" s="378">
        <f>'Pg. 11 Utilities &amp; Rents'!M33</f>
        <v>0</v>
      </c>
      <c r="F10" s="418">
        <f t="shared" si="1"/>
        <v>0</v>
      </c>
      <c r="G10" s="262"/>
      <c r="H10" s="1009"/>
      <c r="I10" s="1010"/>
      <c r="J10" s="760">
        <v>0</v>
      </c>
      <c r="K10" s="794"/>
      <c r="L10" s="787">
        <f t="shared" si="0"/>
        <v>0</v>
      </c>
      <c r="M10" s="788"/>
      <c r="R10" s="9"/>
    </row>
    <row r="11" spans="1:20" ht="27" customHeight="1">
      <c r="A11" s="27"/>
      <c r="B11" s="390" t="s">
        <v>404</v>
      </c>
      <c r="C11" s="334">
        <f>'Pg. 11 Utilities &amp; Rents'!H34</f>
        <v>0</v>
      </c>
      <c r="D11" s="311" t="s">
        <v>404</v>
      </c>
      <c r="E11" s="378">
        <f>'Pg. 11 Utilities &amp; Rents'!M34</f>
        <v>0</v>
      </c>
      <c r="F11" s="418">
        <f t="shared" si="1"/>
        <v>0</v>
      </c>
      <c r="G11" s="262"/>
      <c r="H11" s="1009"/>
      <c r="I11" s="1010"/>
      <c r="J11" s="760">
        <v>0</v>
      </c>
      <c r="K11" s="794"/>
      <c r="L11" s="787">
        <f t="shared" si="0"/>
        <v>0</v>
      </c>
      <c r="M11" s="788"/>
      <c r="R11" s="9"/>
    </row>
    <row r="12" spans="1:20" ht="27" customHeight="1">
      <c r="A12" s="27"/>
      <c r="B12" s="390" t="s">
        <v>404</v>
      </c>
      <c r="C12" s="334">
        <f>'Pg. 11 Utilities &amp; Rents'!H35</f>
        <v>0</v>
      </c>
      <c r="D12" s="311" t="s">
        <v>404</v>
      </c>
      <c r="E12" s="378">
        <f>'Pg. 11 Utilities &amp; Rents'!M35</f>
        <v>0</v>
      </c>
      <c r="F12" s="418">
        <f t="shared" si="1"/>
        <v>0</v>
      </c>
      <c r="G12" s="262"/>
      <c r="H12" s="1009"/>
      <c r="I12" s="1010"/>
      <c r="J12" s="760">
        <v>0</v>
      </c>
      <c r="K12" s="794"/>
      <c r="L12" s="787">
        <f t="shared" si="0"/>
        <v>0</v>
      </c>
      <c r="M12" s="788"/>
      <c r="R12" s="9"/>
    </row>
    <row r="13" spans="1:20" ht="22.5" customHeight="1" thickBot="1">
      <c r="A13" s="27"/>
      <c r="B13" s="415" t="s">
        <v>54</v>
      </c>
      <c r="C13" s="416">
        <f>SUM(C5:C12)</f>
        <v>0</v>
      </c>
      <c r="D13" s="142"/>
      <c r="E13" s="143"/>
      <c r="F13" s="419">
        <f>SUM(F5:F12)</f>
        <v>0</v>
      </c>
      <c r="G13" s="262"/>
      <c r="H13" s="783">
        <f>SUM(I5:I12)</f>
        <v>0</v>
      </c>
      <c r="I13" s="784"/>
      <c r="J13" s="795"/>
      <c r="K13" s="796"/>
      <c r="L13" s="792">
        <f>SUM(M5:M12)</f>
        <v>0</v>
      </c>
      <c r="M13" s="793"/>
      <c r="N13" s="9"/>
      <c r="O13" s="457"/>
      <c r="P13" s="11"/>
      <c r="R13" s="9"/>
    </row>
    <row r="14" spans="1:20" ht="15" customHeight="1" thickBot="1">
      <c r="A14" s="27"/>
      <c r="B14" s="27"/>
      <c r="C14" s="27"/>
      <c r="D14" s="36"/>
      <c r="E14" s="27"/>
      <c r="F14" s="27"/>
      <c r="G14" s="27"/>
      <c r="H14" s="27"/>
      <c r="I14" s="27"/>
      <c r="J14" s="27"/>
      <c r="K14" s="27"/>
      <c r="L14" s="27"/>
      <c r="M14" s="9"/>
      <c r="N14" s="457"/>
      <c r="O14" s="11"/>
      <c r="Q14" s="9"/>
    </row>
    <row r="15" spans="1:20" ht="15" customHeight="1">
      <c r="A15" s="27"/>
      <c r="B15" s="805" t="s">
        <v>39</v>
      </c>
      <c r="C15" s="806"/>
      <c r="D15" s="806"/>
      <c r="E15" s="806"/>
      <c r="F15" s="806"/>
      <c r="G15" s="806"/>
      <c r="H15" s="806"/>
      <c r="I15" s="806"/>
      <c r="J15" s="806"/>
      <c r="K15" s="806"/>
      <c r="L15" s="806"/>
      <c r="M15" s="807"/>
      <c r="N15" s="11"/>
      <c r="O15" s="457"/>
      <c r="P15" s="9"/>
      <c r="Q15" s="457"/>
      <c r="R15" s="11"/>
      <c r="T15" s="9"/>
    </row>
    <row r="16" spans="1:20" ht="63" customHeight="1">
      <c r="A16" s="27"/>
      <c r="B16" s="802" t="s">
        <v>113</v>
      </c>
      <c r="C16" s="803"/>
      <c r="D16" s="803"/>
      <c r="E16" s="803"/>
      <c r="F16" s="717"/>
      <c r="G16" s="791" t="s">
        <v>764</v>
      </c>
      <c r="H16" s="715"/>
      <c r="I16" s="105" t="s">
        <v>0</v>
      </c>
      <c r="J16" s="105" t="s">
        <v>765</v>
      </c>
      <c r="K16" s="791" t="s">
        <v>111</v>
      </c>
      <c r="L16" s="715"/>
      <c r="M16" s="141" t="s">
        <v>114</v>
      </c>
      <c r="N16" s="9"/>
    </row>
    <row r="17" spans="1:21" ht="20.100000000000001" customHeight="1">
      <c r="A17" s="27"/>
      <c r="B17" s="804"/>
      <c r="C17" s="562"/>
      <c r="D17" s="562"/>
      <c r="E17" s="562"/>
      <c r="F17" s="562"/>
      <c r="G17" s="570"/>
      <c r="H17" s="571"/>
      <c r="I17" s="334"/>
      <c r="J17" s="334"/>
      <c r="K17" s="774">
        <v>0</v>
      </c>
      <c r="L17" s="775"/>
      <c r="M17" s="418">
        <f>I17*K17</f>
        <v>0</v>
      </c>
      <c r="N17" s="11"/>
      <c r="O17" s="11"/>
      <c r="P17" s="458"/>
      <c r="Q17" s="9"/>
      <c r="R17" s="459"/>
      <c r="U17" s="9"/>
    </row>
    <row r="18" spans="1:21" ht="20.100000000000001" customHeight="1">
      <c r="A18" s="27"/>
      <c r="B18" s="804"/>
      <c r="C18" s="562"/>
      <c r="D18" s="562"/>
      <c r="E18" s="562"/>
      <c r="F18" s="562"/>
      <c r="G18" s="570"/>
      <c r="H18" s="571"/>
      <c r="I18" s="334"/>
      <c r="J18" s="334"/>
      <c r="K18" s="774">
        <v>0</v>
      </c>
      <c r="L18" s="775"/>
      <c r="M18" s="418">
        <f>I18*K18</f>
        <v>0</v>
      </c>
      <c r="N18" s="11"/>
      <c r="O18" s="11"/>
      <c r="P18" s="458"/>
      <c r="Q18" s="9"/>
      <c r="R18" s="459"/>
      <c r="U18" s="9"/>
    </row>
    <row r="19" spans="1:21" ht="22.5" customHeight="1" thickBot="1">
      <c r="A19" s="27"/>
      <c r="B19" s="783" t="s">
        <v>54</v>
      </c>
      <c r="C19" s="784"/>
      <c r="D19" s="784"/>
      <c r="E19" s="784"/>
      <c r="F19" s="784"/>
      <c r="G19" s="813"/>
      <c r="H19" s="814"/>
      <c r="I19" s="420">
        <f>I17+I18</f>
        <v>0</v>
      </c>
      <c r="J19" s="420"/>
      <c r="K19" s="776">
        <f>K17+K18</f>
        <v>0</v>
      </c>
      <c r="L19" s="777"/>
      <c r="M19" s="419">
        <f>SUM(M17:M18)</f>
        <v>0</v>
      </c>
      <c r="N19" s="11"/>
      <c r="O19" s="11"/>
      <c r="U19" s="9"/>
    </row>
    <row r="20" spans="1:21" ht="8.25" customHeight="1">
      <c r="A20" s="27"/>
      <c r="B20" s="27"/>
      <c r="C20" s="27"/>
      <c r="D20" s="36"/>
      <c r="E20" s="27"/>
      <c r="F20" s="27"/>
      <c r="G20" s="27"/>
      <c r="H20" s="27"/>
      <c r="I20" s="27"/>
      <c r="J20" s="27"/>
      <c r="K20" s="27"/>
      <c r="L20" s="27"/>
      <c r="Q20" s="9"/>
    </row>
    <row r="21" spans="1:21" ht="12" customHeight="1">
      <c r="A21" s="11"/>
      <c r="B21" s="800"/>
      <c r="C21" s="800"/>
      <c r="D21" s="800"/>
      <c r="E21" s="800"/>
      <c r="F21" s="800"/>
      <c r="G21" s="800"/>
      <c r="H21" s="800"/>
      <c r="I21" s="800"/>
      <c r="J21" s="800"/>
      <c r="K21" s="9"/>
      <c r="Q21" s="9"/>
    </row>
    <row r="22" spans="1:21" ht="5.25" customHeight="1">
      <c r="A22" s="11"/>
      <c r="B22" s="8"/>
      <c r="C22" s="8"/>
      <c r="D22" s="23"/>
      <c r="E22" s="8"/>
      <c r="F22" s="8"/>
      <c r="G22" s="8"/>
      <c r="H22" s="8"/>
      <c r="I22" s="8"/>
      <c r="J22" s="8"/>
      <c r="K22" s="8"/>
      <c r="L22" s="8"/>
      <c r="M22" s="457"/>
      <c r="N22" s="460"/>
      <c r="O22" s="460"/>
      <c r="P22" s="460"/>
      <c r="Q22" s="9"/>
    </row>
    <row r="23" spans="1:21">
      <c r="A23" s="11"/>
      <c r="D23" s="801"/>
      <c r="E23" s="801"/>
      <c r="F23" s="29"/>
      <c r="G23" s="29"/>
      <c r="H23" s="29"/>
      <c r="I23" s="11"/>
      <c r="J23" s="11"/>
      <c r="K23" s="11"/>
      <c r="L23" s="11"/>
      <c r="M23" s="9"/>
      <c r="N23" s="457"/>
      <c r="O23" s="9"/>
      <c r="P23" s="457"/>
      <c r="Q23" s="9"/>
    </row>
    <row r="24" spans="1:21">
      <c r="A24" s="11"/>
      <c r="D24" s="800"/>
      <c r="E24" s="800"/>
      <c r="F24" s="29"/>
      <c r="G24" s="29"/>
      <c r="H24" s="29"/>
      <c r="I24" s="11"/>
      <c r="J24" s="11"/>
      <c r="K24" s="11"/>
      <c r="L24" s="11"/>
      <c r="M24" s="9"/>
      <c r="N24" s="457"/>
      <c r="O24" s="9"/>
      <c r="P24" s="457"/>
      <c r="Q24" s="9"/>
    </row>
    <row r="25" spans="1:21">
      <c r="A25" s="11"/>
      <c r="D25" s="800"/>
      <c r="E25" s="800"/>
      <c r="F25" s="29"/>
      <c r="G25" s="29"/>
      <c r="H25" s="29"/>
      <c r="I25" s="11"/>
      <c r="J25" s="11"/>
      <c r="K25" s="11"/>
      <c r="L25" s="11"/>
      <c r="M25" s="9"/>
      <c r="N25" s="457"/>
      <c r="O25" s="9"/>
      <c r="P25" s="457"/>
      <c r="Q25" s="9"/>
    </row>
    <row r="26" spans="1:21">
      <c r="A26" s="11"/>
      <c r="D26" s="800"/>
      <c r="E26" s="800"/>
      <c r="F26" s="29"/>
      <c r="G26" s="29"/>
      <c r="H26" s="29"/>
      <c r="I26" s="11"/>
      <c r="J26" s="11"/>
      <c r="K26" s="11"/>
      <c r="L26" s="11"/>
      <c r="M26" s="9"/>
      <c r="N26" s="459"/>
      <c r="O26" s="9"/>
      <c r="P26" s="459"/>
      <c r="Q26" s="9"/>
    </row>
    <row r="27" spans="1:21" ht="15" customHeight="1">
      <c r="M27" s="9"/>
      <c r="N27" s="459"/>
      <c r="O27" s="9"/>
      <c r="P27" s="459"/>
      <c r="Q27" s="9"/>
    </row>
    <row r="28" spans="1:21" ht="15" customHeight="1">
      <c r="M28" s="9"/>
      <c r="N28" s="459"/>
      <c r="O28" s="9"/>
      <c r="P28" s="459"/>
      <c r="Q28" s="9"/>
    </row>
    <row r="29" spans="1:21" ht="15" customHeight="1">
      <c r="M29" s="9"/>
      <c r="N29" s="459"/>
      <c r="O29" s="9"/>
      <c r="P29" s="459"/>
      <c r="Q29" s="9"/>
    </row>
    <row r="30" spans="1:21" ht="15" customHeight="1">
      <c r="M30" s="9"/>
      <c r="N30" s="459"/>
      <c r="O30" s="9"/>
      <c r="P30" s="459"/>
      <c r="Q30" s="9"/>
    </row>
    <row r="31" spans="1:21" ht="15" customHeight="1">
      <c r="O31" s="9"/>
      <c r="P31" s="459"/>
      <c r="Q31" s="9"/>
    </row>
    <row r="32" spans="1:21" ht="15" customHeight="1"/>
    <row r="33" ht="15" customHeight="1"/>
    <row r="34" ht="15" customHeight="1"/>
    <row r="35" ht="15" customHeight="1"/>
    <row r="36" ht="15" customHeight="1"/>
    <row r="37" ht="15" customHeight="1"/>
    <row r="38" ht="15" customHeight="1"/>
    <row r="39" ht="15" customHeight="1"/>
    <row r="40" ht="15" hidden="1" customHeight="1"/>
    <row r="41" ht="15" hidden="1"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sheetProtection algorithmName="SHA-512" hashValue="xYml9ny8pUqMkQ9a9FWMXa9l7ggEGGorHv6JXWfXWt8lbvNYwdF3ZQR6QNiBkHxgVH90EJcEFafhQ1kLKg7JJA==" saltValue="7m9ZtVe+KeNTluSpmPChwA==" spinCount="100000" sheet="1" selectLockedCells="1"/>
  <mergeCells count="51">
    <mergeCell ref="A1:L1"/>
    <mergeCell ref="D26:E26"/>
    <mergeCell ref="B21:J21"/>
    <mergeCell ref="D23:E23"/>
    <mergeCell ref="B16:F16"/>
    <mergeCell ref="B17:F17"/>
    <mergeCell ref="B18:F18"/>
    <mergeCell ref="D24:E24"/>
    <mergeCell ref="D25:E25"/>
    <mergeCell ref="B19:F19"/>
    <mergeCell ref="B15:M15"/>
    <mergeCell ref="B3:F3"/>
    <mergeCell ref="J4:K4"/>
    <mergeCell ref="G17:H17"/>
    <mergeCell ref="G18:H18"/>
    <mergeCell ref="G19:H19"/>
    <mergeCell ref="J5:K5"/>
    <mergeCell ref="J6:K6"/>
    <mergeCell ref="J7:K7"/>
    <mergeCell ref="J8:K8"/>
    <mergeCell ref="J9:K9"/>
    <mergeCell ref="G16:H16"/>
    <mergeCell ref="L13:M13"/>
    <mergeCell ref="L8:M8"/>
    <mergeCell ref="H6:I6"/>
    <mergeCell ref="H7:I7"/>
    <mergeCell ref="H8:I8"/>
    <mergeCell ref="H9:I9"/>
    <mergeCell ref="K16:L16"/>
    <mergeCell ref="J10:K10"/>
    <mergeCell ref="J11:K11"/>
    <mergeCell ref="J12:K12"/>
    <mergeCell ref="J13:K13"/>
    <mergeCell ref="L12:M12"/>
    <mergeCell ref="L10:M10"/>
    <mergeCell ref="K17:L17"/>
    <mergeCell ref="K19:L19"/>
    <mergeCell ref="H3:M3"/>
    <mergeCell ref="K18:L18"/>
    <mergeCell ref="H4:I4"/>
    <mergeCell ref="H5:I5"/>
    <mergeCell ref="H10:I10"/>
    <mergeCell ref="H11:I11"/>
    <mergeCell ref="H12:I12"/>
    <mergeCell ref="H13:I13"/>
    <mergeCell ref="L5:M5"/>
    <mergeCell ref="L6:M6"/>
    <mergeCell ref="L7:M7"/>
    <mergeCell ref="L9:M9"/>
    <mergeCell ref="L11:M11"/>
    <mergeCell ref="L4:M4"/>
  </mergeCells>
  <phoneticPr fontId="0" type="noConversion"/>
  <dataValidations count="4">
    <dataValidation type="list" allowBlank="1" showInputMessage="1" showErrorMessage="1" sqref="D7:D12" xr:uid="{00000000-0002-0000-0F00-000000000000}">
      <formula1>"Select One,  Low HOME, High HOME, HTF"</formula1>
    </dataValidation>
    <dataValidation type="list" showInputMessage="1" showErrorMessage="1" sqref="B5:B12" xr:uid="{00000000-0002-0000-0F00-000002000000}">
      <formula1>"Select One, 0 BR, 1 BR, 2 BR, 3 BR, 4 BR, 5 BR, 6 BR"</formula1>
    </dataValidation>
    <dataValidation type="list" allowBlank="1" showInputMessage="1" showErrorMessage="1" sqref="J17:J18" xr:uid="{5743FB57-1A56-496F-92D2-AD7518E823C3}">
      <formula1>"Tenant, Owner,              "</formula1>
    </dataValidation>
    <dataValidation type="list" allowBlank="1" showInputMessage="1" showErrorMessage="1" sqref="D5:D6" xr:uid="{076781E3-48D1-4AFC-A5BA-E822E17D4B5B}">
      <formula1>"Select One, Low HOME, High HOME, HTF"</formula1>
    </dataValidation>
  </dataValidations>
  <printOptions horizontalCentered="1"/>
  <pageMargins left="0.25" right="0.25" top="0.25" bottom="0.5" header="0.3" footer="0.3"/>
  <pageSetup scale="96" firstPageNumber="23" orientation="portrait" r:id="rId1"/>
  <headerFooter>
    <oddHeader xml:space="preserve">&amp;R
</oddHeader>
    <oddFooter>&amp;L&amp;"Arial,Regular"HOME - HTF&amp;C&amp;"Arial,Regular"Page 16 of 30&amp;R&amp;"Arial,Regular"2025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Q37"/>
  <sheetViews>
    <sheetView showGridLines="0" zoomScale="130" zoomScaleNormal="130" workbookViewId="0">
      <selection activeCell="D7" sqref="D7"/>
    </sheetView>
  </sheetViews>
  <sheetFormatPr defaultColWidth="10.7109375" defaultRowHeight="12.75"/>
  <cols>
    <col min="1" max="1" width="3.28515625" style="30" customWidth="1"/>
    <col min="2" max="2" width="2.7109375" style="30" customWidth="1"/>
    <col min="3" max="3" width="30.7109375" style="30" customWidth="1"/>
    <col min="4" max="4" width="13" style="30" customWidth="1"/>
    <col min="5" max="5" width="3.28515625" style="30" customWidth="1"/>
    <col min="6" max="6" width="2.7109375" style="30" customWidth="1"/>
    <col min="7" max="7" width="31" style="30" customWidth="1"/>
    <col min="8" max="8" width="13" style="30" customWidth="1"/>
    <col min="9" max="9" width="2.7109375" style="30" customWidth="1"/>
    <col min="10" max="10" width="3.5703125" style="30" customWidth="1"/>
    <col min="11" max="11" width="6.28515625" style="30" customWidth="1"/>
    <col min="12" max="12" width="7.7109375" style="30" customWidth="1"/>
    <col min="13" max="14" width="4.7109375" style="30" customWidth="1"/>
    <col min="15" max="15" width="2.7109375" style="30" customWidth="1"/>
    <col min="16" max="16" width="8" style="30" customWidth="1"/>
    <col min="17" max="16384" width="10.7109375" style="30"/>
  </cols>
  <sheetData>
    <row r="1" spans="1:17" ht="15" customHeight="1">
      <c r="A1" s="251" t="s">
        <v>375</v>
      </c>
      <c r="B1" s="799" t="s">
        <v>50</v>
      </c>
      <c r="C1" s="799"/>
      <c r="D1" s="799"/>
      <c r="E1" s="799"/>
      <c r="F1" s="799"/>
      <c r="G1" s="799"/>
      <c r="H1" s="799"/>
      <c r="I1" s="91"/>
      <c r="J1" s="91"/>
      <c r="K1" s="91"/>
      <c r="L1" s="91"/>
      <c r="M1" s="91"/>
      <c r="N1" s="91"/>
      <c r="O1" s="91"/>
      <c r="P1" s="84"/>
      <c r="Q1" s="91"/>
    </row>
    <row r="2" spans="1:17" ht="12" customHeight="1">
      <c r="A2" s="91"/>
      <c r="B2" s="88"/>
      <c r="C2" s="88"/>
      <c r="D2" s="88"/>
      <c r="E2" s="91"/>
      <c r="F2" s="88"/>
      <c r="G2" s="88"/>
      <c r="H2" s="88"/>
      <c r="I2" s="91"/>
      <c r="J2" s="91"/>
      <c r="K2" s="91"/>
      <c r="L2" s="91"/>
      <c r="M2" s="91"/>
      <c r="N2" s="91"/>
      <c r="O2" s="91"/>
      <c r="P2" s="84"/>
      <c r="Q2" s="91"/>
    </row>
    <row r="3" spans="1:17" ht="43.15" customHeight="1">
      <c r="A3" s="91"/>
      <c r="B3" s="604" t="s">
        <v>665</v>
      </c>
      <c r="C3" s="604"/>
      <c r="D3" s="604"/>
      <c r="E3" s="604"/>
      <c r="F3" s="604"/>
      <c r="G3" s="604"/>
      <c r="H3" s="604"/>
      <c r="I3" s="91"/>
      <c r="J3" s="91"/>
      <c r="K3" s="91"/>
      <c r="L3" s="91"/>
      <c r="M3" s="91"/>
      <c r="N3" s="91"/>
      <c r="O3" s="91"/>
      <c r="P3" s="84"/>
      <c r="Q3" s="91"/>
    </row>
    <row r="4" spans="1:17" ht="12" customHeight="1">
      <c r="A4" s="91"/>
      <c r="B4" s="88"/>
      <c r="C4" s="88"/>
      <c r="D4" s="88"/>
      <c r="E4" s="91"/>
      <c r="F4" s="88"/>
      <c r="G4" s="88"/>
      <c r="H4" s="88"/>
      <c r="I4" s="91"/>
      <c r="J4" s="91"/>
      <c r="K4" s="91"/>
      <c r="L4" s="91"/>
      <c r="M4" s="91"/>
      <c r="N4" s="91"/>
      <c r="O4" s="84"/>
      <c r="P4" s="84"/>
      <c r="Q4" s="91"/>
    </row>
    <row r="5" spans="1:17" ht="20.100000000000001" customHeight="1">
      <c r="A5" s="91"/>
      <c r="B5" s="703" t="s">
        <v>852</v>
      </c>
      <c r="C5" s="704"/>
      <c r="D5" s="815"/>
      <c r="E5" s="91"/>
      <c r="F5" s="703" t="s">
        <v>853</v>
      </c>
      <c r="G5" s="704"/>
      <c r="H5" s="815"/>
      <c r="I5" s="84"/>
      <c r="J5" s="91"/>
      <c r="K5" s="91"/>
      <c r="L5" s="91"/>
      <c r="M5" s="91"/>
      <c r="N5" s="91"/>
      <c r="O5" s="84"/>
      <c r="P5" s="84"/>
      <c r="Q5" s="91"/>
    </row>
    <row r="6" spans="1:17" ht="32.25" customHeight="1">
      <c r="A6" s="91"/>
      <c r="B6" s="599" t="s">
        <v>52</v>
      </c>
      <c r="C6" s="599"/>
      <c r="D6" s="315" t="s">
        <v>40</v>
      </c>
      <c r="E6" s="144"/>
      <c r="F6" s="599" t="s">
        <v>52</v>
      </c>
      <c r="G6" s="599"/>
      <c r="H6" s="315" t="s">
        <v>40</v>
      </c>
      <c r="I6" s="14"/>
      <c r="O6" s="14"/>
      <c r="P6" s="14"/>
    </row>
    <row r="7" spans="1:17" ht="20.100000000000001" customHeight="1">
      <c r="A7" s="91"/>
      <c r="B7" s="817" t="s">
        <v>334</v>
      </c>
      <c r="C7" s="817"/>
      <c r="D7" s="323">
        <v>0</v>
      </c>
      <c r="E7" s="144"/>
      <c r="F7" s="817" t="s">
        <v>165</v>
      </c>
      <c r="G7" s="817"/>
      <c r="H7" s="323">
        <v>0</v>
      </c>
      <c r="I7" s="14"/>
      <c r="O7" s="14"/>
      <c r="P7" s="14"/>
    </row>
    <row r="8" spans="1:17" ht="20.100000000000001" customHeight="1">
      <c r="A8" s="91"/>
      <c r="B8" s="817" t="s">
        <v>146</v>
      </c>
      <c r="C8" s="817"/>
      <c r="D8" s="323">
        <v>0</v>
      </c>
      <c r="E8" s="144"/>
      <c r="F8" s="817" t="s">
        <v>158</v>
      </c>
      <c r="G8" s="817"/>
      <c r="H8" s="323">
        <v>0</v>
      </c>
      <c r="I8" s="14"/>
      <c r="O8" s="14"/>
      <c r="P8" s="14"/>
    </row>
    <row r="9" spans="1:17" ht="20.100000000000001" customHeight="1">
      <c r="A9" s="91"/>
      <c r="B9" s="817" t="s">
        <v>147</v>
      </c>
      <c r="C9" s="817"/>
      <c r="D9" s="323">
        <v>0</v>
      </c>
      <c r="E9" s="144"/>
      <c r="F9" s="817" t="s">
        <v>159</v>
      </c>
      <c r="G9" s="817"/>
      <c r="H9" s="323">
        <v>0</v>
      </c>
      <c r="I9" s="14"/>
      <c r="O9" s="14"/>
      <c r="P9" s="14"/>
    </row>
    <row r="10" spans="1:17" ht="20.100000000000001" customHeight="1">
      <c r="A10" s="91"/>
      <c r="B10" s="817" t="s">
        <v>148</v>
      </c>
      <c r="C10" s="817"/>
      <c r="D10" s="323">
        <v>0</v>
      </c>
      <c r="E10" s="144"/>
      <c r="F10" s="817" t="s">
        <v>160</v>
      </c>
      <c r="G10" s="817"/>
      <c r="H10" s="323">
        <v>0</v>
      </c>
      <c r="I10" s="14"/>
      <c r="O10" s="14"/>
      <c r="P10" s="14"/>
    </row>
    <row r="11" spans="1:17" ht="20.100000000000001" customHeight="1">
      <c r="A11" s="91"/>
      <c r="B11" s="817" t="s">
        <v>149</v>
      </c>
      <c r="C11" s="817"/>
      <c r="D11" s="323">
        <v>0</v>
      </c>
      <c r="E11" s="144"/>
      <c r="F11" s="817" t="s">
        <v>161</v>
      </c>
      <c r="G11" s="817"/>
      <c r="H11" s="323">
        <v>0</v>
      </c>
      <c r="I11" s="14"/>
      <c r="O11" s="14"/>
      <c r="P11" s="14"/>
    </row>
    <row r="12" spans="1:17" ht="20.100000000000001" customHeight="1">
      <c r="A12" s="91"/>
      <c r="B12" s="817" t="s">
        <v>150</v>
      </c>
      <c r="C12" s="817"/>
      <c r="D12" s="323">
        <v>0</v>
      </c>
      <c r="E12" s="144"/>
      <c r="F12" s="817" t="s">
        <v>35</v>
      </c>
      <c r="G12" s="817"/>
      <c r="H12" s="323">
        <v>0</v>
      </c>
      <c r="I12" s="14"/>
      <c r="O12" s="14"/>
      <c r="P12" s="14"/>
    </row>
    <row r="13" spans="1:17" ht="20.100000000000001" customHeight="1">
      <c r="A13" s="91"/>
      <c r="B13" s="817" t="s">
        <v>151</v>
      </c>
      <c r="C13" s="817"/>
      <c r="D13" s="323">
        <v>0</v>
      </c>
      <c r="E13" s="144"/>
      <c r="F13" s="817" t="s">
        <v>162</v>
      </c>
      <c r="G13" s="817"/>
      <c r="H13" s="323">
        <v>0</v>
      </c>
      <c r="I13" s="14"/>
      <c r="O13" s="14"/>
      <c r="P13" s="14"/>
    </row>
    <row r="14" spans="1:17" s="27" customFormat="1" ht="20.100000000000001" customHeight="1">
      <c r="A14" s="88"/>
      <c r="B14" s="816" t="s">
        <v>152</v>
      </c>
      <c r="C14" s="816"/>
      <c r="D14" s="323">
        <v>0</v>
      </c>
      <c r="E14" s="145"/>
      <c r="F14" s="816" t="s">
        <v>163</v>
      </c>
      <c r="G14" s="816"/>
      <c r="H14" s="323">
        <v>0</v>
      </c>
      <c r="J14" s="44"/>
      <c r="O14" s="44"/>
      <c r="P14" s="44"/>
    </row>
    <row r="15" spans="1:17" s="27" customFormat="1" ht="20.100000000000001" customHeight="1">
      <c r="A15" s="88"/>
      <c r="B15" s="816" t="s">
        <v>153</v>
      </c>
      <c r="C15" s="816"/>
      <c r="D15" s="323">
        <v>0</v>
      </c>
      <c r="E15" s="145"/>
      <c r="F15" s="816" t="s">
        <v>164</v>
      </c>
      <c r="G15" s="816"/>
      <c r="H15" s="323">
        <v>0</v>
      </c>
      <c r="J15" s="44"/>
      <c r="O15" s="44"/>
      <c r="P15" s="44"/>
    </row>
    <row r="16" spans="1:17" s="27" customFormat="1" ht="20.100000000000001" customHeight="1">
      <c r="A16" s="88"/>
      <c r="B16" s="816" t="s">
        <v>154</v>
      </c>
      <c r="C16" s="816"/>
      <c r="D16" s="323">
        <v>0</v>
      </c>
      <c r="E16" s="145"/>
      <c r="F16" s="816" t="s">
        <v>664</v>
      </c>
      <c r="G16" s="816"/>
      <c r="H16" s="323">
        <v>0</v>
      </c>
      <c r="J16" s="44"/>
      <c r="O16" s="44"/>
      <c r="P16" s="44"/>
    </row>
    <row r="17" spans="1:16" s="27" customFormat="1" ht="20.100000000000001" customHeight="1">
      <c r="A17" s="88"/>
      <c r="B17" s="816" t="s">
        <v>155</v>
      </c>
      <c r="C17" s="816"/>
      <c r="D17" s="323">
        <v>0</v>
      </c>
      <c r="E17" s="145"/>
      <c r="F17" s="817" t="s">
        <v>335</v>
      </c>
      <c r="G17" s="817"/>
      <c r="H17" s="391">
        <v>0</v>
      </c>
      <c r="J17" s="44"/>
      <c r="O17" s="44"/>
      <c r="P17" s="44"/>
    </row>
    <row r="18" spans="1:16" s="27" customFormat="1" ht="20.100000000000001" customHeight="1" thickBot="1">
      <c r="A18" s="88"/>
      <c r="B18" s="816" t="s">
        <v>156</v>
      </c>
      <c r="C18" s="816"/>
      <c r="D18" s="337">
        <v>0</v>
      </c>
      <c r="E18" s="145"/>
      <c r="F18" s="822" t="s">
        <v>789</v>
      </c>
      <c r="G18" s="823"/>
      <c r="H18" s="421">
        <f>SUM(H7:H17)</f>
        <v>0</v>
      </c>
      <c r="J18" s="44"/>
      <c r="O18" s="44"/>
      <c r="P18" s="44"/>
    </row>
    <row r="19" spans="1:16" s="27" customFormat="1" ht="20.100000000000001" customHeight="1" thickTop="1">
      <c r="A19" s="88"/>
      <c r="B19" s="816" t="s">
        <v>157</v>
      </c>
      <c r="C19" s="816"/>
      <c r="D19" s="323">
        <v>0</v>
      </c>
      <c r="E19" s="145"/>
      <c r="F19" s="44"/>
      <c r="G19" s="145"/>
      <c r="H19" s="146"/>
      <c r="J19" s="44"/>
      <c r="O19" s="44"/>
      <c r="P19" s="44"/>
    </row>
    <row r="20" spans="1:16" s="27" customFormat="1" ht="20.100000000000001" customHeight="1">
      <c r="A20" s="88"/>
      <c r="B20" s="816" t="s">
        <v>791</v>
      </c>
      <c r="C20" s="816"/>
      <c r="D20" s="391">
        <v>0</v>
      </c>
      <c r="E20" s="145"/>
      <c r="F20" s="821" t="s">
        <v>855</v>
      </c>
      <c r="G20" s="574"/>
      <c r="H20" s="706"/>
      <c r="J20" s="44"/>
      <c r="O20" s="44"/>
      <c r="P20" s="44"/>
    </row>
    <row r="21" spans="1:16" s="27" customFormat="1" ht="27" customHeight="1" thickBot="1">
      <c r="A21" s="88"/>
      <c r="B21" s="599" t="s">
        <v>790</v>
      </c>
      <c r="C21" s="599"/>
      <c r="D21" s="421">
        <f>SUM(D7:D20)</f>
        <v>0</v>
      </c>
      <c r="E21" s="145"/>
      <c r="F21" s="599" t="s">
        <v>52</v>
      </c>
      <c r="G21" s="599"/>
      <c r="H21" s="315" t="s">
        <v>40</v>
      </c>
      <c r="J21" s="44"/>
      <c r="O21" s="44"/>
      <c r="P21" s="44"/>
    </row>
    <row r="22" spans="1:16" s="27" customFormat="1" ht="19.5" customHeight="1" thickTop="1">
      <c r="A22" s="88"/>
      <c r="E22" s="145"/>
      <c r="F22" s="818" t="s">
        <v>168</v>
      </c>
      <c r="G22" s="819"/>
      <c r="H22" s="323">
        <v>0</v>
      </c>
      <c r="J22" s="44"/>
      <c r="O22" s="44"/>
      <c r="P22" s="44"/>
    </row>
    <row r="23" spans="1:16" s="27" customFormat="1" ht="20.100000000000001" customHeight="1">
      <c r="A23" s="88"/>
      <c r="B23" s="820" t="s">
        <v>854</v>
      </c>
      <c r="C23" s="573"/>
      <c r="D23" s="815"/>
      <c r="E23" s="145"/>
      <c r="F23" s="818" t="s">
        <v>169</v>
      </c>
      <c r="G23" s="819"/>
      <c r="H23" s="323">
        <v>0</v>
      </c>
      <c r="J23" s="44"/>
      <c r="O23" s="44"/>
      <c r="P23" s="44"/>
    </row>
    <row r="24" spans="1:16" s="27" customFormat="1" ht="26.25" customHeight="1">
      <c r="A24" s="88"/>
      <c r="B24" s="599" t="s">
        <v>52</v>
      </c>
      <c r="C24" s="599"/>
      <c r="D24" s="315" t="s">
        <v>40</v>
      </c>
      <c r="E24" s="145"/>
      <c r="F24" s="818" t="s">
        <v>170</v>
      </c>
      <c r="G24" s="819"/>
      <c r="H24" s="323">
        <v>0</v>
      </c>
      <c r="J24" s="44"/>
      <c r="O24" s="44"/>
      <c r="P24" s="44"/>
    </row>
    <row r="25" spans="1:16" s="27" customFormat="1" ht="20.100000000000001" customHeight="1">
      <c r="A25" s="88"/>
      <c r="B25" s="816" t="s">
        <v>166</v>
      </c>
      <c r="C25" s="816"/>
      <c r="D25" s="392">
        <v>0</v>
      </c>
      <c r="E25" s="145"/>
      <c r="F25" s="818" t="s">
        <v>171</v>
      </c>
      <c r="G25" s="819"/>
      <c r="H25" s="392">
        <v>0</v>
      </c>
      <c r="J25" s="44"/>
      <c r="O25" s="44"/>
      <c r="P25" s="44"/>
    </row>
    <row r="26" spans="1:16" s="27" customFormat="1" ht="20.100000000000001" customHeight="1">
      <c r="A26" s="88"/>
      <c r="B26" s="816" t="s">
        <v>30</v>
      </c>
      <c r="C26" s="816"/>
      <c r="D26" s="323">
        <v>0</v>
      </c>
      <c r="E26" s="145"/>
      <c r="F26" s="818" t="s">
        <v>172</v>
      </c>
      <c r="G26" s="819"/>
      <c r="H26" s="392">
        <v>0</v>
      </c>
      <c r="J26" s="44"/>
      <c r="O26" s="44"/>
      <c r="P26" s="44"/>
    </row>
    <row r="27" spans="1:16" s="27" customFormat="1" ht="20.100000000000001" customHeight="1">
      <c r="A27" s="88"/>
      <c r="B27" s="816" t="s">
        <v>36</v>
      </c>
      <c r="C27" s="816"/>
      <c r="D27" s="323">
        <v>0</v>
      </c>
      <c r="E27" s="147"/>
      <c r="F27" s="816" t="s">
        <v>833</v>
      </c>
      <c r="G27" s="816"/>
      <c r="H27" s="323">
        <v>0</v>
      </c>
      <c r="J27" s="44"/>
      <c r="O27" s="44"/>
      <c r="P27" s="44"/>
    </row>
    <row r="28" spans="1:16" s="27" customFormat="1" ht="20.100000000000001" customHeight="1">
      <c r="A28" s="88"/>
      <c r="B28" s="816" t="s">
        <v>31</v>
      </c>
      <c r="C28" s="816"/>
      <c r="D28" s="323">
        <v>0</v>
      </c>
      <c r="E28" s="147"/>
      <c r="F28" s="816" t="s">
        <v>173</v>
      </c>
      <c r="G28" s="816"/>
      <c r="H28" s="323">
        <v>0</v>
      </c>
      <c r="O28" s="44"/>
      <c r="P28" s="44"/>
    </row>
    <row r="29" spans="1:16" s="27" customFormat="1" ht="20.100000000000001" customHeight="1">
      <c r="A29" s="88"/>
      <c r="B29" s="816" t="s">
        <v>167</v>
      </c>
      <c r="C29" s="816"/>
      <c r="D29" s="391">
        <v>0</v>
      </c>
      <c r="E29" s="147"/>
      <c r="F29" s="817" t="s">
        <v>174</v>
      </c>
      <c r="G29" s="817"/>
      <c r="H29" s="391">
        <v>0</v>
      </c>
      <c r="I29" s="44"/>
      <c r="O29" s="44"/>
      <c r="P29" s="44"/>
    </row>
    <row r="30" spans="1:16" s="27" customFormat="1" ht="20.100000000000001" customHeight="1" thickBot="1">
      <c r="A30" s="88"/>
      <c r="B30" s="599" t="s">
        <v>144</v>
      </c>
      <c r="C30" s="599"/>
      <c r="D30" s="421">
        <f>SUM(D25:D29)</f>
        <v>0</v>
      </c>
      <c r="E30" s="147"/>
      <c r="F30" s="599" t="s">
        <v>145</v>
      </c>
      <c r="G30" s="599"/>
      <c r="H30" s="421">
        <f>SUM(H22:H29)</f>
        <v>0</v>
      </c>
      <c r="J30" s="44"/>
      <c r="O30" s="44"/>
      <c r="P30" s="44"/>
    </row>
    <row r="31" spans="1:16" s="27" customFormat="1" ht="9" customHeight="1" thickTop="1">
      <c r="A31" s="88"/>
      <c r="B31" s="88"/>
      <c r="C31" s="38"/>
      <c r="D31" s="95"/>
      <c r="E31" s="88"/>
      <c r="F31" s="88"/>
      <c r="G31" s="47"/>
      <c r="H31" s="422"/>
      <c r="J31" s="44"/>
      <c r="O31" s="44"/>
      <c r="P31" s="44"/>
    </row>
    <row r="32" spans="1:16" s="147" customFormat="1" ht="19.5" customHeight="1">
      <c r="A32" s="88"/>
      <c r="B32" s="703" t="s">
        <v>856</v>
      </c>
      <c r="C32" s="704"/>
      <c r="D32" s="704"/>
      <c r="E32" s="704"/>
      <c r="F32" s="704"/>
      <c r="G32" s="815"/>
      <c r="H32" s="322">
        <f>D21+D30+H18+H30</f>
        <v>0</v>
      </c>
      <c r="J32" s="145"/>
      <c r="O32" s="145"/>
      <c r="P32" s="145"/>
    </row>
    <row r="33" spans="1:16" s="27" customFormat="1" ht="19.5" customHeight="1">
      <c r="A33" s="88"/>
      <c r="B33" s="703" t="s">
        <v>857</v>
      </c>
      <c r="C33" s="704"/>
      <c r="D33" s="704"/>
      <c r="E33" s="704"/>
      <c r="F33" s="704"/>
      <c r="G33" s="815"/>
      <c r="H33" s="322" t="e">
        <f>H32/('Pg. 16 Property Income'!C13+'Pg. 16 Property Income'!H13+'Pg. 16 Property Income'!I19)</f>
        <v>#DIV/0!</v>
      </c>
      <c r="J33" s="44"/>
      <c r="P33" s="44"/>
    </row>
    <row r="34" spans="1:16" s="27" customFormat="1" ht="9.6" customHeight="1">
      <c r="A34" s="88"/>
      <c r="B34" s="88"/>
      <c r="C34" s="88"/>
      <c r="D34" s="88"/>
      <c r="E34" s="88"/>
      <c r="F34" s="88"/>
      <c r="G34" s="88"/>
      <c r="H34" s="95"/>
      <c r="J34" s="44"/>
      <c r="P34" s="44"/>
    </row>
    <row r="35" spans="1:16" s="27" customFormat="1" ht="14.1" customHeight="1">
      <c r="A35" s="88"/>
      <c r="B35" s="750" t="s">
        <v>721</v>
      </c>
      <c r="C35" s="750"/>
      <c r="D35" s="750"/>
      <c r="E35" s="750"/>
      <c r="F35" s="750"/>
      <c r="G35" s="750"/>
      <c r="H35" s="750"/>
      <c r="J35" s="44"/>
      <c r="O35" s="44"/>
      <c r="P35" s="44"/>
    </row>
    <row r="36" spans="1:16" ht="12.75" customHeight="1">
      <c r="A36" s="91"/>
      <c r="B36" s="750" t="s">
        <v>744</v>
      </c>
      <c r="C36" s="750"/>
      <c r="D36" s="750"/>
      <c r="E36" s="750"/>
      <c r="F36" s="750"/>
      <c r="G36" s="750"/>
      <c r="H36" s="750"/>
      <c r="K36" s="14"/>
      <c r="L36" s="30" t="s">
        <v>38</v>
      </c>
      <c r="P36" s="14"/>
    </row>
    <row r="37" spans="1:16" ht="31.9" customHeight="1"/>
  </sheetData>
  <sheetProtection algorithmName="SHA-512" hashValue="G2vepAvJAzE0GXU77fAuudZN2Pd0u3ZLzGTJXMoBhvKuRR3RSj8/GqK3YIYcvoV3S8rEn+p5T195a1v3kVZ8aQ==" saltValue="/0tzHEqSeLddiD2yDRH1oA==" spinCount="100000" sheet="1" selectLockedCells="1"/>
  <mergeCells count="56">
    <mergeCell ref="B1:H1"/>
    <mergeCell ref="B3:H3"/>
    <mergeCell ref="F18:G18"/>
    <mergeCell ref="F17:G17"/>
    <mergeCell ref="F16:G16"/>
    <mergeCell ref="F15:G15"/>
    <mergeCell ref="F14:G14"/>
    <mergeCell ref="F13:G13"/>
    <mergeCell ref="F12:G12"/>
    <mergeCell ref="B9:C9"/>
    <mergeCell ref="B8:C8"/>
    <mergeCell ref="B7:C7"/>
    <mergeCell ref="F11:G11"/>
    <mergeCell ref="F10:G10"/>
    <mergeCell ref="B5:D5"/>
    <mergeCell ref="F5:H5"/>
    <mergeCell ref="F24:G24"/>
    <mergeCell ref="F23:G23"/>
    <mergeCell ref="F22:G22"/>
    <mergeCell ref="F6:G6"/>
    <mergeCell ref="F20:H20"/>
    <mergeCell ref="F9:G9"/>
    <mergeCell ref="F8:G8"/>
    <mergeCell ref="F7:G7"/>
    <mergeCell ref="F21:G21"/>
    <mergeCell ref="B16:C16"/>
    <mergeCell ref="B15:C15"/>
    <mergeCell ref="B6:C6"/>
    <mergeCell ref="B24:C24"/>
    <mergeCell ref="B23:D23"/>
    <mergeCell ref="B21:C21"/>
    <mergeCell ref="B20:C20"/>
    <mergeCell ref="B19:C19"/>
    <mergeCell ref="B18:C18"/>
    <mergeCell ref="B17:C17"/>
    <mergeCell ref="B14:C14"/>
    <mergeCell ref="B13:C13"/>
    <mergeCell ref="B12:C12"/>
    <mergeCell ref="B11:C11"/>
    <mergeCell ref="B10:C10"/>
    <mergeCell ref="B33:G33"/>
    <mergeCell ref="B32:G32"/>
    <mergeCell ref="B36:H36"/>
    <mergeCell ref="B35:H35"/>
    <mergeCell ref="B25:C25"/>
    <mergeCell ref="F30:G30"/>
    <mergeCell ref="F29:G29"/>
    <mergeCell ref="F28:G28"/>
    <mergeCell ref="F27:G27"/>
    <mergeCell ref="F26:G26"/>
    <mergeCell ref="F25:G25"/>
    <mergeCell ref="B30:C30"/>
    <mergeCell ref="B29:C29"/>
    <mergeCell ref="B28:C28"/>
    <mergeCell ref="B27:C27"/>
    <mergeCell ref="B26:C26"/>
  </mergeCells>
  <phoneticPr fontId="0" type="noConversion"/>
  <printOptions horizontalCentered="1"/>
  <pageMargins left="0.25" right="0.25" top="0.25" bottom="0.5" header="0.3" footer="0.3"/>
  <pageSetup scale="98" firstPageNumber="24" orientation="portrait" r:id="rId1"/>
  <headerFooter>
    <oddHeader xml:space="preserve">&amp;R
</oddHeader>
    <oddFooter>&amp;L&amp;"Arial,Regular"HOME - HTF&amp;C&amp;"Arial,Regular"Page 17 of 30&amp;R&amp;"Arial,Regular"2025</oddFooter>
  </headerFooter>
  <ignoredErrors>
    <ignoredError sqref="A1" numberStoredAsText="1"/>
    <ignoredError sqref="H33"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Q41"/>
  <sheetViews>
    <sheetView showGridLines="0" view="pageLayout" zoomScale="90" zoomScaleNormal="120" zoomScalePageLayoutView="90" workbookViewId="0">
      <selection activeCell="F7" sqref="F7"/>
    </sheetView>
  </sheetViews>
  <sheetFormatPr defaultColWidth="9.5703125" defaultRowHeight="12.75"/>
  <cols>
    <col min="1" max="1" width="3.5703125" style="253" bestFit="1" customWidth="1"/>
    <col min="2" max="2" width="5.28515625" style="30" customWidth="1"/>
    <col min="3" max="3" width="4.42578125" style="30" customWidth="1"/>
    <col min="4" max="4" width="4.28515625" style="30" customWidth="1"/>
    <col min="5" max="5" width="15.42578125" style="30" customWidth="1"/>
    <col min="6" max="6" width="14.28515625" style="30" customWidth="1"/>
    <col min="7" max="7" width="13.7109375" style="30" customWidth="1"/>
    <col min="8" max="8" width="15.42578125" style="30" customWidth="1"/>
    <col min="9" max="9" width="13.7109375" style="30" customWidth="1"/>
    <col min="10" max="10" width="4.7109375" style="30" customWidth="1"/>
    <col min="11" max="16384" width="9.5703125" style="30"/>
  </cols>
  <sheetData>
    <row r="1" spans="1:17" ht="20.100000000000001" customHeight="1">
      <c r="A1" s="237" t="s">
        <v>376</v>
      </c>
      <c r="B1" s="799" t="s">
        <v>51</v>
      </c>
      <c r="C1" s="799"/>
      <c r="D1" s="799"/>
      <c r="E1" s="799"/>
      <c r="F1" s="799"/>
      <c r="G1" s="799"/>
      <c r="H1" s="799"/>
      <c r="I1" s="799"/>
      <c r="J1" s="91"/>
      <c r="K1" s="91"/>
      <c r="L1" s="91"/>
      <c r="M1" s="91"/>
      <c r="N1" s="91"/>
      <c r="O1" s="91"/>
      <c r="P1" s="91"/>
      <c r="Q1" s="91"/>
    </row>
    <row r="2" spans="1:17" ht="7.35" customHeight="1">
      <c r="A2" s="237"/>
      <c r="B2" s="88"/>
      <c r="C2" s="88"/>
      <c r="D2" s="88"/>
      <c r="E2" s="88"/>
      <c r="F2" s="88"/>
      <c r="G2" s="88"/>
      <c r="H2" s="88"/>
      <c r="I2" s="88"/>
      <c r="J2" s="91"/>
      <c r="K2" s="91"/>
      <c r="L2" s="91"/>
      <c r="M2" s="91"/>
      <c r="N2" s="91"/>
      <c r="O2" s="91"/>
      <c r="P2" s="91"/>
      <c r="Q2" s="91"/>
    </row>
    <row r="3" spans="1:17">
      <c r="A3" s="237"/>
      <c r="B3" s="835" t="s">
        <v>52</v>
      </c>
      <c r="C3" s="836"/>
      <c r="D3" s="836"/>
      <c r="E3" s="837"/>
      <c r="F3" s="832" t="s">
        <v>41</v>
      </c>
      <c r="G3" s="833"/>
      <c r="H3" s="213" t="s">
        <v>59</v>
      </c>
      <c r="I3" s="853" t="s">
        <v>54</v>
      </c>
      <c r="J3" s="91"/>
      <c r="K3" s="91"/>
      <c r="L3" s="91"/>
      <c r="M3" s="91"/>
      <c r="N3" s="91"/>
      <c r="O3" s="91"/>
      <c r="P3" s="91"/>
      <c r="Q3" s="91"/>
    </row>
    <row r="4" spans="1:17">
      <c r="A4" s="237"/>
      <c r="B4" s="838"/>
      <c r="C4" s="839"/>
      <c r="D4" s="839"/>
      <c r="E4" s="840"/>
      <c r="F4" s="230" t="s">
        <v>691</v>
      </c>
      <c r="G4" s="230" t="s">
        <v>60</v>
      </c>
      <c r="H4" s="214" t="s">
        <v>61</v>
      </c>
      <c r="I4" s="854"/>
      <c r="J4" s="91"/>
      <c r="K4" s="91"/>
      <c r="L4" s="91"/>
      <c r="M4" s="91"/>
      <c r="N4" s="91"/>
      <c r="O4" s="91"/>
      <c r="P4" s="91"/>
      <c r="Q4" s="91"/>
    </row>
    <row r="5" spans="1:17" ht="20.100000000000001" customHeight="1">
      <c r="A5" s="237"/>
      <c r="B5" s="745" t="s">
        <v>692</v>
      </c>
      <c r="C5" s="746"/>
      <c r="D5" s="746"/>
      <c r="E5" s="747"/>
      <c r="F5" s="425">
        <f>'Pg. 16 Property Income'!F13*12</f>
        <v>0</v>
      </c>
      <c r="G5" s="428">
        <f>'Pg. 16 Property Income'!L13*12</f>
        <v>0</v>
      </c>
      <c r="H5" s="428">
        <f>'Pg. 16 Property Income'!M19*12</f>
        <v>0</v>
      </c>
      <c r="I5" s="322">
        <f>SUM(F5:H5)</f>
        <v>0</v>
      </c>
      <c r="J5" s="91"/>
      <c r="K5" s="91"/>
      <c r="L5" s="91"/>
      <c r="M5" s="91"/>
      <c r="N5" s="91"/>
      <c r="O5" s="91"/>
      <c r="P5" s="91"/>
      <c r="Q5" s="91"/>
    </row>
    <row r="6" spans="1:17" ht="20.100000000000001" customHeight="1">
      <c r="A6" s="237"/>
      <c r="B6" s="228" t="s">
        <v>175</v>
      </c>
      <c r="C6" s="746" t="s">
        <v>176</v>
      </c>
      <c r="D6" s="746"/>
      <c r="E6" s="747"/>
      <c r="F6" s="425">
        <f>F5*F7</f>
        <v>0</v>
      </c>
      <c r="G6" s="428">
        <f>G5*G7</f>
        <v>0</v>
      </c>
      <c r="H6" s="428">
        <f>H5*H7</f>
        <v>0</v>
      </c>
      <c r="I6" s="405">
        <f>SUM(F6:H6)</f>
        <v>0</v>
      </c>
    </row>
    <row r="7" spans="1:17" ht="20.100000000000001" customHeight="1">
      <c r="A7" s="237"/>
      <c r="B7" s="157"/>
      <c r="C7" s="746" t="s">
        <v>177</v>
      </c>
      <c r="D7" s="746"/>
      <c r="E7" s="747"/>
      <c r="F7" s="393"/>
      <c r="G7" s="393"/>
      <c r="H7" s="393"/>
      <c r="I7" s="158"/>
    </row>
    <row r="8" spans="1:17" ht="20.100000000000001" customHeight="1">
      <c r="A8" s="237"/>
      <c r="B8" s="745" t="s">
        <v>581</v>
      </c>
      <c r="C8" s="746"/>
      <c r="D8" s="845"/>
      <c r="E8" s="846"/>
      <c r="F8" s="405">
        <f>SUM(F5-F6)</f>
        <v>0</v>
      </c>
      <c r="G8" s="405">
        <f>SUM(G5-G6)</f>
        <v>0</v>
      </c>
      <c r="H8" s="405">
        <f>SUM(H5-H6)</f>
        <v>0</v>
      </c>
      <c r="I8" s="405">
        <f>SUM(F8:H8)</f>
        <v>0</v>
      </c>
    </row>
    <row r="9" spans="1:17" ht="5.45" customHeight="1">
      <c r="A9" s="237"/>
      <c r="B9" s="847" t="s">
        <v>42</v>
      </c>
      <c r="C9" s="848"/>
      <c r="D9" s="848"/>
      <c r="E9" s="849"/>
      <c r="F9" s="841"/>
      <c r="G9" s="842"/>
      <c r="H9" s="842"/>
      <c r="I9" s="843"/>
    </row>
    <row r="10" spans="1:17" ht="20.100000000000001" customHeight="1">
      <c r="A10" s="237"/>
      <c r="B10" s="850"/>
      <c r="C10" s="851"/>
      <c r="D10" s="851"/>
      <c r="E10" s="852"/>
      <c r="F10" s="394"/>
      <c r="G10" s="323"/>
      <c r="H10" s="323"/>
      <c r="I10" s="324">
        <f>SUM(F10:H10)</f>
        <v>0</v>
      </c>
    </row>
    <row r="11" spans="1:17" ht="20.100000000000001" customHeight="1">
      <c r="A11" s="237"/>
      <c r="B11" s="844" t="s">
        <v>582</v>
      </c>
      <c r="C11" s="845"/>
      <c r="D11" s="845"/>
      <c r="E11" s="846"/>
      <c r="F11" s="426">
        <f>SUM(F8+F10)</f>
        <v>0</v>
      </c>
      <c r="G11" s="405">
        <f>SUM(G8+G10)</f>
        <v>0</v>
      </c>
      <c r="H11" s="405">
        <f>SUM(H8+H10)</f>
        <v>0</v>
      </c>
      <c r="I11" s="405">
        <f>SUM(I8+I10)</f>
        <v>0</v>
      </c>
    </row>
    <row r="12" spans="1:17" ht="7.35" customHeight="1">
      <c r="A12" s="83"/>
      <c r="B12" s="834"/>
      <c r="C12" s="834"/>
      <c r="D12" s="834"/>
      <c r="E12" s="834"/>
      <c r="F12" s="834"/>
      <c r="G12" s="834"/>
      <c r="H12" s="834"/>
      <c r="I12" s="159"/>
    </row>
    <row r="13" spans="1:17" ht="20.100000000000001" customHeight="1">
      <c r="A13" s="83"/>
      <c r="B13" s="831" t="s">
        <v>693</v>
      </c>
      <c r="C13" s="831"/>
      <c r="D13" s="831"/>
      <c r="E13" s="831"/>
      <c r="F13" s="831"/>
      <c r="G13" s="831"/>
      <c r="H13" s="831"/>
      <c r="I13" s="160" t="s">
        <v>54</v>
      </c>
    </row>
    <row r="14" spans="1:17" ht="20.100000000000001" customHeight="1">
      <c r="A14" s="83"/>
      <c r="B14" s="827" t="s">
        <v>43</v>
      </c>
      <c r="C14" s="828"/>
      <c r="D14" s="828"/>
      <c r="E14" s="828"/>
      <c r="F14" s="828"/>
      <c r="G14" s="828"/>
      <c r="H14" s="829"/>
      <c r="I14" s="423">
        <f>'Pg. 17 Property Annual Expenses'!H32</f>
        <v>0</v>
      </c>
    </row>
    <row r="15" spans="1:17" ht="20.100000000000001" customHeight="1">
      <c r="A15" s="83"/>
      <c r="B15" s="745" t="s">
        <v>45</v>
      </c>
      <c r="C15" s="746"/>
      <c r="D15" s="746"/>
      <c r="E15" s="746"/>
      <c r="F15" s="746"/>
      <c r="G15" s="746"/>
      <c r="H15" s="747"/>
      <c r="I15" s="378">
        <v>0</v>
      </c>
    </row>
    <row r="16" spans="1:17" ht="7.35" customHeight="1">
      <c r="A16" s="83"/>
      <c r="B16" s="828"/>
      <c r="C16" s="828"/>
      <c r="D16" s="828"/>
      <c r="E16" s="828"/>
      <c r="F16" s="828"/>
      <c r="G16" s="828"/>
      <c r="H16" s="828"/>
      <c r="I16" s="161"/>
    </row>
    <row r="17" spans="1:9" ht="19.5" customHeight="1" thickBot="1">
      <c r="A17" s="83"/>
      <c r="B17" s="827" t="s">
        <v>44</v>
      </c>
      <c r="C17" s="828"/>
      <c r="D17" s="828"/>
      <c r="E17" s="828"/>
      <c r="F17" s="828"/>
      <c r="G17" s="828"/>
      <c r="H17" s="829"/>
      <c r="I17" s="516">
        <f>SUM(I11-I14-I15)</f>
        <v>0</v>
      </c>
    </row>
    <row r="18" spans="1:9" ht="7.35" customHeight="1" thickTop="1">
      <c r="A18" s="83"/>
      <c r="B18" s="830"/>
      <c r="C18" s="830"/>
      <c r="D18" s="830"/>
      <c r="E18" s="830"/>
      <c r="F18" s="830"/>
      <c r="G18" s="830"/>
      <c r="H18" s="830"/>
      <c r="I18" s="830"/>
    </row>
    <row r="19" spans="1:9" ht="20.100000000000001" customHeight="1">
      <c r="A19" s="83"/>
      <c r="B19" s="228" t="s">
        <v>814</v>
      </c>
      <c r="C19" s="746" t="s">
        <v>696</v>
      </c>
      <c r="D19" s="746"/>
      <c r="E19" s="746"/>
      <c r="F19" s="746"/>
      <c r="G19" s="746"/>
      <c r="H19" s="747"/>
      <c r="I19" s="378">
        <v>0</v>
      </c>
    </row>
    <row r="20" spans="1:9" ht="20.100000000000001" customHeight="1">
      <c r="A20" s="83"/>
      <c r="B20" s="229"/>
      <c r="C20" s="746" t="s">
        <v>694</v>
      </c>
      <c r="D20" s="746"/>
      <c r="E20" s="746"/>
      <c r="F20" s="746"/>
      <c r="G20" s="746"/>
      <c r="H20" s="747"/>
      <c r="I20" s="378">
        <v>0</v>
      </c>
    </row>
    <row r="21" spans="1:9" ht="20.100000000000001" customHeight="1" thickBot="1">
      <c r="A21" s="83"/>
      <c r="B21" s="745" t="s">
        <v>668</v>
      </c>
      <c r="C21" s="746"/>
      <c r="D21" s="746"/>
      <c r="E21" s="746"/>
      <c r="F21" s="746"/>
      <c r="G21" s="746"/>
      <c r="H21" s="747"/>
      <c r="I21" s="424">
        <f>I17-I19-I20</f>
        <v>0</v>
      </c>
    </row>
    <row r="22" spans="1:9" ht="26.65" customHeight="1" thickTop="1">
      <c r="A22" s="83"/>
      <c r="B22" s="824" t="s">
        <v>473</v>
      </c>
      <c r="C22" s="746"/>
      <c r="D22" s="746"/>
      <c r="E22" s="746"/>
      <c r="F22" s="746"/>
      <c r="G22" s="746"/>
      <c r="H22" s="747"/>
      <c r="I22" s="540" t="e">
        <f>+I17/(I19+I20)</f>
        <v>#DIV/0!</v>
      </c>
    </row>
    <row r="23" spans="1:9" ht="7.35" customHeight="1">
      <c r="A23" s="83"/>
      <c r="B23" s="47"/>
      <c r="C23" s="47"/>
      <c r="D23" s="47"/>
      <c r="E23" s="47"/>
      <c r="F23" s="47"/>
      <c r="G23" s="47"/>
      <c r="H23" s="47"/>
      <c r="I23" s="162"/>
    </row>
    <row r="24" spans="1:9" ht="16.149999999999999" customHeight="1">
      <c r="A24" s="83"/>
      <c r="B24" s="84" t="s">
        <v>439</v>
      </c>
      <c r="C24" s="84"/>
      <c r="D24" s="84"/>
      <c r="E24" s="84"/>
      <c r="F24" s="84"/>
      <c r="G24" s="84"/>
      <c r="H24" s="84"/>
      <c r="I24" s="84"/>
    </row>
    <row r="25" spans="1:9" ht="20.100000000000001" customHeight="1">
      <c r="A25" s="83"/>
      <c r="B25" s="47" t="s">
        <v>686</v>
      </c>
      <c r="C25" s="47"/>
      <c r="D25" s="47"/>
      <c r="E25" s="47"/>
      <c r="F25" s="427">
        <v>0.02</v>
      </c>
      <c r="G25" s="47"/>
      <c r="H25" s="47"/>
      <c r="I25" s="539"/>
    </row>
    <row r="26" spans="1:9" ht="20.100000000000001" customHeight="1">
      <c r="A26" s="83"/>
      <c r="B26" s="47" t="s">
        <v>178</v>
      </c>
      <c r="C26" s="47"/>
      <c r="D26" s="47"/>
      <c r="E26" s="47"/>
      <c r="F26" s="395"/>
      <c r="G26" s="47"/>
      <c r="H26" s="47"/>
      <c r="I26" s="461"/>
    </row>
    <row r="27" spans="1:9" ht="20.100000000000001" customHeight="1">
      <c r="A27" s="83"/>
      <c r="B27" s="47" t="s">
        <v>179</v>
      </c>
      <c r="C27" s="47"/>
      <c r="D27" s="47"/>
      <c r="E27" s="47"/>
      <c r="F27" s="395"/>
      <c r="G27" s="47"/>
      <c r="H27" s="47"/>
      <c r="I27" s="461"/>
    </row>
    <row r="28" spans="1:9" ht="20.100000000000001" customHeight="1">
      <c r="A28" s="83"/>
      <c r="B28" s="47" t="s">
        <v>180</v>
      </c>
      <c r="C28" s="47"/>
      <c r="D28" s="47"/>
      <c r="E28" s="47"/>
      <c r="F28" s="395"/>
      <c r="G28" s="47"/>
      <c r="H28" s="47"/>
      <c r="I28" s="461"/>
    </row>
    <row r="29" spans="1:9" ht="20.100000000000001" customHeight="1">
      <c r="A29" s="83"/>
      <c r="B29" s="84" t="s">
        <v>181</v>
      </c>
      <c r="C29" s="84"/>
      <c r="D29" s="47"/>
      <c r="E29" s="47"/>
      <c r="F29" s="517">
        <v>0.03</v>
      </c>
      <c r="G29" s="47"/>
      <c r="H29" s="47"/>
      <c r="I29" s="163"/>
    </row>
    <row r="30" spans="1:9" ht="20.100000000000001" customHeight="1">
      <c r="A30" s="83"/>
      <c r="B30" s="84" t="s">
        <v>182</v>
      </c>
      <c r="C30" s="84"/>
      <c r="D30" s="47"/>
      <c r="E30" s="47"/>
      <c r="F30" s="517">
        <v>0.03</v>
      </c>
      <c r="G30" s="91"/>
      <c r="H30" s="47"/>
      <c r="I30" s="163"/>
    </row>
    <row r="31" spans="1:9" ht="9.6" customHeight="1">
      <c r="A31" s="83"/>
      <c r="B31" s="647"/>
      <c r="C31" s="647"/>
      <c r="D31" s="647"/>
      <c r="E31" s="647"/>
      <c r="F31" s="647"/>
      <c r="G31" s="647"/>
      <c r="H31" s="647"/>
      <c r="I31" s="647"/>
    </row>
    <row r="32" spans="1:9" ht="36" customHeight="1">
      <c r="A32" s="83"/>
      <c r="B32" s="825" t="s">
        <v>823</v>
      </c>
      <c r="C32" s="826"/>
      <c r="D32" s="826"/>
      <c r="E32" s="826"/>
      <c r="F32" s="826"/>
      <c r="G32" s="826"/>
      <c r="H32" s="826"/>
      <c r="I32" s="826"/>
    </row>
    <row r="33" spans="1:12" ht="7.15" customHeight="1">
      <c r="A33" s="237"/>
      <c r="B33" s="91"/>
      <c r="C33" s="84"/>
      <c r="D33" s="91"/>
      <c r="E33" s="91"/>
      <c r="F33" s="91"/>
      <c r="G33" s="91"/>
      <c r="H33" s="91"/>
      <c r="I33" s="91"/>
    </row>
    <row r="34" spans="1:12">
      <c r="A34" s="252"/>
      <c r="B34" s="755"/>
      <c r="C34" s="755"/>
      <c r="D34" s="755"/>
      <c r="E34" s="755"/>
      <c r="F34" s="755"/>
      <c r="G34" s="755"/>
      <c r="H34" s="755"/>
      <c r="I34" s="37"/>
    </row>
    <row r="35" spans="1:12" s="14" customFormat="1">
      <c r="A35" s="92"/>
      <c r="B35" s="755"/>
      <c r="C35" s="755"/>
      <c r="D35" s="755"/>
      <c r="E35" s="755"/>
      <c r="F35" s="755"/>
      <c r="G35" s="755"/>
      <c r="H35" s="755"/>
      <c r="I35" s="462"/>
    </row>
    <row r="36" spans="1:12" s="14" customFormat="1">
      <c r="A36" s="92"/>
      <c r="B36" s="578"/>
      <c r="C36" s="578"/>
      <c r="D36" s="578"/>
      <c r="E36" s="578"/>
      <c r="F36" s="578"/>
      <c r="G36" s="578"/>
      <c r="H36" s="578"/>
      <c r="I36" s="578"/>
      <c r="K36" s="586"/>
      <c r="L36" s="586"/>
    </row>
    <row r="37" spans="1:12" s="14" customFormat="1">
      <c r="A37" s="92"/>
      <c r="B37" s="578"/>
      <c r="C37" s="578"/>
      <c r="D37" s="578"/>
      <c r="E37" s="578"/>
      <c r="F37" s="578"/>
      <c r="G37" s="578"/>
      <c r="H37" s="578"/>
      <c r="I37" s="578"/>
    </row>
    <row r="38" spans="1:12" s="14" customFormat="1">
      <c r="A38" s="244"/>
    </row>
    <row r="39" spans="1:12" s="14" customFormat="1">
      <c r="A39" s="244"/>
    </row>
    <row r="40" spans="1:12" s="14" customFormat="1">
      <c r="A40" s="244"/>
    </row>
    <row r="41" spans="1:12" s="14" customFormat="1">
      <c r="A41" s="244"/>
    </row>
  </sheetData>
  <sheetProtection algorithmName="SHA-512" hashValue="itRj/ZasQ1T5f7+9NPlsU1O1Rr2Pqw6OPrisQ3KjxidzOmx/KnXNqvf52eWUiCBj9AFUo7MvfBAs5SQ6gsvslw==" saltValue="d027KmG7mOnuFhEVxGjRaQ==" spinCount="100000" sheet="1" selectLockedCells="1"/>
  <protectedRanges>
    <protectedRange sqref="I34:I35" name="Range2"/>
    <protectedRange sqref="I34:I35" name="Range1"/>
  </protectedRanges>
  <mergeCells count="29">
    <mergeCell ref="B13:H13"/>
    <mergeCell ref="B1:I1"/>
    <mergeCell ref="F3:G3"/>
    <mergeCell ref="B12:H12"/>
    <mergeCell ref="B3:E4"/>
    <mergeCell ref="C7:E7"/>
    <mergeCell ref="B8:C8"/>
    <mergeCell ref="F9:I9"/>
    <mergeCell ref="B5:E5"/>
    <mergeCell ref="C6:E6"/>
    <mergeCell ref="B11:E11"/>
    <mergeCell ref="D8:E8"/>
    <mergeCell ref="B9:E10"/>
    <mergeCell ref="I3:I4"/>
    <mergeCell ref="B14:H14"/>
    <mergeCell ref="B17:H17"/>
    <mergeCell ref="B16:H16"/>
    <mergeCell ref="B18:I18"/>
    <mergeCell ref="B15:H15"/>
    <mergeCell ref="K36:L36"/>
    <mergeCell ref="C19:H19"/>
    <mergeCell ref="B36:I37"/>
    <mergeCell ref="C20:H20"/>
    <mergeCell ref="B21:H21"/>
    <mergeCell ref="B34:H34"/>
    <mergeCell ref="B35:H35"/>
    <mergeCell ref="B22:H22"/>
    <mergeCell ref="B31:I31"/>
    <mergeCell ref="B32:I32"/>
  </mergeCells>
  <phoneticPr fontId="0" type="noConversion"/>
  <printOptions horizontalCentered="1"/>
  <pageMargins left="0.25" right="0.25" top="0.25" bottom="0.5" header="0.3" footer="0.3"/>
  <pageSetup firstPageNumber="25" orientation="portrait" r:id="rId1"/>
  <headerFooter>
    <oddHeader xml:space="preserve">&amp;R
</oddHeader>
    <oddFooter>&amp;L&amp;"Arial,Regular"HOME - HTF&amp;C&amp;"Arial,Regular"Page 18 of 30&amp;R&amp;"Arial,Regular"2025</oddFooter>
  </headerFooter>
  <ignoredErrors>
    <ignoredError sqref="F5:H6" unlockedFormula="1"/>
    <ignoredError sqref="A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Q45"/>
  <sheetViews>
    <sheetView showGridLines="0" zoomScaleNormal="100" workbookViewId="0">
      <selection activeCell="C17" sqref="C17"/>
    </sheetView>
  </sheetViews>
  <sheetFormatPr defaultColWidth="9" defaultRowHeight="12.75"/>
  <cols>
    <col min="1" max="1" width="3.42578125" style="30" customWidth="1"/>
    <col min="2" max="2" width="28.5703125" style="30" customWidth="1"/>
    <col min="3" max="10" width="9.7109375" style="30" customWidth="1"/>
    <col min="11" max="11" width="6.5703125" style="30" customWidth="1"/>
    <col min="12" max="12" width="11" style="30" customWidth="1"/>
    <col min="13" max="13" width="3.5703125" style="30" customWidth="1"/>
    <col min="14" max="16384" width="9" style="30"/>
  </cols>
  <sheetData>
    <row r="1" spans="1:17" ht="12.75" customHeight="1">
      <c r="A1" s="236" t="s">
        <v>387</v>
      </c>
      <c r="B1" s="91" t="s">
        <v>438</v>
      </c>
      <c r="K1" s="91"/>
      <c r="L1" s="91"/>
      <c r="M1" s="91"/>
      <c r="N1" s="91"/>
      <c r="O1" s="91"/>
      <c r="P1" s="91"/>
      <c r="Q1" s="91"/>
    </row>
    <row r="2" spans="1:17" ht="12.75" customHeight="1">
      <c r="A2" s="236"/>
      <c r="B2" s="91"/>
      <c r="C2" s="866" t="s">
        <v>687</v>
      </c>
      <c r="D2" s="867"/>
      <c r="E2" s="867"/>
      <c r="F2" s="867"/>
      <c r="G2" s="867"/>
      <c r="H2" s="867"/>
      <c r="I2" s="867"/>
      <c r="J2" s="868"/>
      <c r="K2" s="91"/>
      <c r="L2" s="91"/>
      <c r="M2" s="91"/>
      <c r="N2" s="91"/>
      <c r="O2" s="91"/>
      <c r="P2" s="91"/>
      <c r="Q2" s="91"/>
    </row>
    <row r="3" spans="1:17">
      <c r="A3" s="88"/>
      <c r="B3" s="88"/>
      <c r="C3" s="873" t="s">
        <v>4</v>
      </c>
      <c r="D3" s="873"/>
      <c r="E3" s="873"/>
      <c r="F3" s="873"/>
      <c r="G3" s="873"/>
      <c r="H3" s="873"/>
      <c r="I3" s="873"/>
      <c r="J3" s="873"/>
      <c r="K3" s="91"/>
      <c r="L3" s="91"/>
      <c r="M3" s="91"/>
      <c r="N3" s="91"/>
      <c r="O3" s="91"/>
      <c r="P3" s="91"/>
      <c r="Q3" s="91"/>
    </row>
    <row r="4" spans="1:17" ht="16.5" customHeight="1">
      <c r="A4" s="859" t="s">
        <v>52</v>
      </c>
      <c r="B4" s="859"/>
      <c r="C4" s="212" t="s">
        <v>5</v>
      </c>
      <c r="D4" s="212" t="s">
        <v>6</v>
      </c>
      <c r="E4" s="212" t="s">
        <v>7</v>
      </c>
      <c r="F4" s="212" t="s">
        <v>8</v>
      </c>
      <c r="G4" s="212" t="s">
        <v>9</v>
      </c>
      <c r="H4" s="212" t="s">
        <v>10</v>
      </c>
      <c r="I4" s="212" t="s">
        <v>11</v>
      </c>
      <c r="J4" s="212" t="s">
        <v>12</v>
      </c>
      <c r="K4" s="91"/>
      <c r="L4" s="91"/>
      <c r="M4" s="91"/>
      <c r="N4" s="91"/>
      <c r="O4" s="91"/>
      <c r="P4" s="91"/>
      <c r="Q4" s="91"/>
    </row>
    <row r="5" spans="1:17" ht="13.15" customHeight="1">
      <c r="A5" s="860" t="s">
        <v>667</v>
      </c>
      <c r="B5" s="860"/>
      <c r="C5" s="325">
        <f>SUM('Pg. 18 Annual Cash Flow'!F8)</f>
        <v>0</v>
      </c>
      <c r="D5" s="325">
        <f>+C5*(1+'Pg. 18 Annual Cash Flow'!F25)</f>
        <v>0</v>
      </c>
      <c r="E5" s="325">
        <f>+D5*(1+'Pg. 18 Annual Cash Flow'!F25)</f>
        <v>0</v>
      </c>
      <c r="F5" s="325">
        <f>+E5*(1+'Pg. 18 Annual Cash Flow'!F25)</f>
        <v>0</v>
      </c>
      <c r="G5" s="325">
        <f>+F5*(1+'Pg. 18 Annual Cash Flow'!F25)</f>
        <v>0</v>
      </c>
      <c r="H5" s="325">
        <f>+G5*(1+'Pg. 18 Annual Cash Flow'!F25)</f>
        <v>0</v>
      </c>
      <c r="I5" s="325">
        <f>+H5*(1+'Pg. 18 Annual Cash Flow'!F25)</f>
        <v>0</v>
      </c>
      <c r="J5" s="325">
        <f>+I5*(1+'Pg. 18 Annual Cash Flow'!F25)</f>
        <v>0</v>
      </c>
      <c r="K5" s="91"/>
      <c r="L5" s="91"/>
      <c r="M5" s="91"/>
      <c r="N5" s="91"/>
      <c r="O5" s="91"/>
      <c r="P5" s="91"/>
      <c r="Q5" s="91"/>
    </row>
    <row r="6" spans="1:17" ht="13.15" customHeight="1">
      <c r="A6" s="860" t="s">
        <v>434</v>
      </c>
      <c r="B6" s="860"/>
      <c r="C6" s="325">
        <f>SUM('Pg. 18 Annual Cash Flow'!G8)</f>
        <v>0</v>
      </c>
      <c r="D6" s="325">
        <f>+C6*(1+'Pg. 18 Annual Cash Flow'!F26)</f>
        <v>0</v>
      </c>
      <c r="E6" s="325">
        <f>+D6*(1+'Pg. 18 Annual Cash Flow'!F26)</f>
        <v>0</v>
      </c>
      <c r="F6" s="325">
        <f>+E6*(1+'Pg. 18 Annual Cash Flow'!F26)</f>
        <v>0</v>
      </c>
      <c r="G6" s="325">
        <f>+F6*(1+'Pg. 18 Annual Cash Flow'!F26)</f>
        <v>0</v>
      </c>
      <c r="H6" s="325">
        <f>+G6*(1+'Pg. 18 Annual Cash Flow'!F26)</f>
        <v>0</v>
      </c>
      <c r="I6" s="325">
        <f>+H6*(1+'Pg. 18 Annual Cash Flow'!F26)</f>
        <v>0</v>
      </c>
      <c r="J6" s="325">
        <f>+I6*(1+'Pg. 18 Annual Cash Flow'!F26)</f>
        <v>0</v>
      </c>
      <c r="K6" s="91"/>
      <c r="L6" s="91"/>
      <c r="M6" s="91"/>
      <c r="N6" s="91"/>
      <c r="O6" s="91"/>
      <c r="P6" s="91"/>
      <c r="Q6" s="91"/>
    </row>
    <row r="7" spans="1:17" ht="13.15" customHeight="1">
      <c r="A7" s="861" t="s">
        <v>20</v>
      </c>
      <c r="B7" s="861"/>
      <c r="C7" s="325">
        <f>SUM('Pg. 18 Annual Cash Flow'!H8)</f>
        <v>0</v>
      </c>
      <c r="D7" s="325">
        <f>+C7*(1+'Pg. 18 Annual Cash Flow'!F27)</f>
        <v>0</v>
      </c>
      <c r="E7" s="325">
        <f>+D7*(1+'Pg. 18 Annual Cash Flow'!F27)</f>
        <v>0</v>
      </c>
      <c r="F7" s="325">
        <f>+E7*(1+'Pg. 18 Annual Cash Flow'!F27)</f>
        <v>0</v>
      </c>
      <c r="G7" s="325">
        <f>+F7*(1+'Pg. 18 Annual Cash Flow'!F27)</f>
        <v>0</v>
      </c>
      <c r="H7" s="325">
        <f>+G7*(1+'Pg. 18 Annual Cash Flow'!F27)</f>
        <v>0</v>
      </c>
      <c r="I7" s="325">
        <f>+H7*(1+'Pg. 18 Annual Cash Flow'!F27)</f>
        <v>0</v>
      </c>
      <c r="J7" s="325">
        <f>+I7*(1+'Pg. 18 Annual Cash Flow'!F27)</f>
        <v>0</v>
      </c>
    </row>
    <row r="8" spans="1:17" ht="13.5" thickBot="1">
      <c r="A8" s="862" t="s">
        <v>435</v>
      </c>
      <c r="B8" s="862"/>
      <c r="C8" s="326">
        <f t="shared" ref="C8:J8" si="0">SUM(C5:C7)</f>
        <v>0</v>
      </c>
      <c r="D8" s="326">
        <f t="shared" si="0"/>
        <v>0</v>
      </c>
      <c r="E8" s="326">
        <f t="shared" si="0"/>
        <v>0</v>
      </c>
      <c r="F8" s="326">
        <f t="shared" si="0"/>
        <v>0</v>
      </c>
      <c r="G8" s="326">
        <f t="shared" si="0"/>
        <v>0</v>
      </c>
      <c r="H8" s="326">
        <f t="shared" si="0"/>
        <v>0</v>
      </c>
      <c r="I8" s="326">
        <f t="shared" si="0"/>
        <v>0</v>
      </c>
      <c r="J8" s="326">
        <f t="shared" si="0"/>
        <v>0</v>
      </c>
    </row>
    <row r="9" spans="1:17" ht="9.4" customHeight="1" thickTop="1">
      <c r="A9" s="585"/>
      <c r="B9" s="585"/>
      <c r="C9" s="256"/>
      <c r="D9" s="256"/>
      <c r="E9" s="256"/>
      <c r="F9" s="256"/>
      <c r="G9" s="256"/>
      <c r="H9" s="256"/>
      <c r="I9" s="256"/>
      <c r="J9" s="256"/>
    </row>
    <row r="10" spans="1:17" ht="12.75" customHeight="1">
      <c r="A10" s="861" t="s">
        <v>436</v>
      </c>
      <c r="B10" s="861"/>
      <c r="C10" s="325">
        <f>SUM('Pg. 18 Annual Cash Flow'!I10)</f>
        <v>0</v>
      </c>
      <c r="D10" s="325">
        <f>+C10*(1+'Pg. 18 Annual Cash Flow'!$F$28)</f>
        <v>0</v>
      </c>
      <c r="E10" s="325">
        <f>+D10*(1+'Pg. 18 Annual Cash Flow'!$F$28)</f>
        <v>0</v>
      </c>
      <c r="F10" s="325">
        <f>+E10*(1+'Pg. 18 Annual Cash Flow'!$F$28)</f>
        <v>0</v>
      </c>
      <c r="G10" s="325">
        <f>+F10*(1+'Pg. 18 Annual Cash Flow'!$F$28)</f>
        <v>0</v>
      </c>
      <c r="H10" s="325">
        <f>+G10*(1+'Pg. 18 Annual Cash Flow'!$F$28)</f>
        <v>0</v>
      </c>
      <c r="I10" s="325">
        <f>+H10*(1+'Pg. 18 Annual Cash Flow'!$F$28)</f>
        <v>0</v>
      </c>
      <c r="J10" s="325">
        <f>+I10*(1+'Pg. 18 Annual Cash Flow'!$F$28)</f>
        <v>0</v>
      </c>
    </row>
    <row r="11" spans="1:17" ht="9.4" customHeight="1">
      <c r="A11" s="585"/>
      <c r="B11" s="585"/>
      <c r="C11" s="257"/>
      <c r="D11" s="257"/>
      <c r="E11" s="257"/>
      <c r="F11" s="257"/>
      <c r="G11" s="257"/>
      <c r="H11" s="257"/>
      <c r="I11" s="257"/>
      <c r="J11" s="257"/>
    </row>
    <row r="12" spans="1:17" ht="26.25" customHeight="1">
      <c r="A12" s="855" t="s">
        <v>437</v>
      </c>
      <c r="B12" s="855"/>
      <c r="C12" s="325">
        <f>SUM('Pg. 18 Annual Cash Flow'!I14)</f>
        <v>0</v>
      </c>
      <c r="D12" s="325">
        <f>+C12*(1+'Pg. 18 Annual Cash Flow'!$F$29)</f>
        <v>0</v>
      </c>
      <c r="E12" s="325">
        <f>+D12*(1+'Pg. 18 Annual Cash Flow'!$F$29)</f>
        <v>0</v>
      </c>
      <c r="F12" s="325">
        <f>+E12*(1+'Pg. 18 Annual Cash Flow'!$F$29)</f>
        <v>0</v>
      </c>
      <c r="G12" s="325">
        <f>+F12*(1+'Pg. 18 Annual Cash Flow'!$F$29)</f>
        <v>0</v>
      </c>
      <c r="H12" s="325">
        <f>+G12*(1+'Pg. 18 Annual Cash Flow'!$F$29)</f>
        <v>0</v>
      </c>
      <c r="I12" s="325">
        <f>+H12*(1+'Pg. 18 Annual Cash Flow'!$F$29)</f>
        <v>0</v>
      </c>
      <c r="J12" s="325">
        <f>+I12*(1+'Pg. 18 Annual Cash Flow'!$F$29)</f>
        <v>0</v>
      </c>
    </row>
    <row r="13" spans="1:17" ht="13.15" customHeight="1">
      <c r="A13" s="861" t="s">
        <v>819</v>
      </c>
      <c r="B13" s="861"/>
      <c r="C13" s="325">
        <f>'Pg. 18 Annual Cash Flow'!I15</f>
        <v>0</v>
      </c>
      <c r="D13" s="325">
        <f>+C13*(1+'Pg. 18 Annual Cash Flow'!F30)</f>
        <v>0</v>
      </c>
      <c r="E13" s="325">
        <f>+D13*(1+'Pg. 18 Annual Cash Flow'!F30)</f>
        <v>0</v>
      </c>
      <c r="F13" s="325">
        <f>+E13*(1+'Pg. 18 Annual Cash Flow'!F30)</f>
        <v>0</v>
      </c>
      <c r="G13" s="325">
        <f>+F13*(1+'Pg. 18 Annual Cash Flow'!F30)</f>
        <v>0</v>
      </c>
      <c r="H13" s="325">
        <f>+G13*(1+'Pg. 18 Annual Cash Flow'!F30)</f>
        <v>0</v>
      </c>
      <c r="I13" s="325">
        <f>+H13*(1+'Pg. 18 Annual Cash Flow'!F30)</f>
        <v>0</v>
      </c>
      <c r="J13" s="325">
        <f>+I13*(1+'Pg. 18 Annual Cash Flow'!F30)</f>
        <v>0</v>
      </c>
    </row>
    <row r="14" spans="1:17" ht="9.4" customHeight="1">
      <c r="A14" s="872"/>
      <c r="B14" s="872"/>
      <c r="C14" s="257"/>
      <c r="D14" s="257"/>
      <c r="E14" s="257"/>
      <c r="F14" s="257"/>
      <c r="G14" s="257"/>
      <c r="H14" s="257"/>
      <c r="I14" s="257"/>
      <c r="J14" s="257"/>
    </row>
    <row r="15" spans="1:17" ht="26.45" customHeight="1">
      <c r="A15" s="855" t="s">
        <v>44</v>
      </c>
      <c r="B15" s="856"/>
      <c r="C15" s="325">
        <f>+C8+C10-C12-C13</f>
        <v>0</v>
      </c>
      <c r="D15" s="325">
        <f>+D8+D10-D12-D13</f>
        <v>0</v>
      </c>
      <c r="E15" s="325">
        <f t="shared" ref="E15:J15" si="1">+E8+E10-E12-E13</f>
        <v>0</v>
      </c>
      <c r="F15" s="325">
        <f t="shared" si="1"/>
        <v>0</v>
      </c>
      <c r="G15" s="325">
        <f t="shared" si="1"/>
        <v>0</v>
      </c>
      <c r="H15" s="325">
        <f t="shared" si="1"/>
        <v>0</v>
      </c>
      <c r="I15" s="325">
        <f t="shared" si="1"/>
        <v>0</v>
      </c>
      <c r="J15" s="325">
        <f t="shared" si="1"/>
        <v>0</v>
      </c>
    </row>
    <row r="16" spans="1:17" ht="13.15" customHeight="1">
      <c r="A16" s="857" t="s">
        <v>815</v>
      </c>
      <c r="B16" s="858"/>
      <c r="C16" s="325">
        <f>SUM('Pg. 18 Annual Cash Flow'!I19)</f>
        <v>0</v>
      </c>
      <c r="D16" s="325">
        <f>C16</f>
        <v>0</v>
      </c>
      <c r="E16" s="325">
        <f t="shared" ref="E16:J16" si="2">D16</f>
        <v>0</v>
      </c>
      <c r="F16" s="325">
        <f t="shared" si="2"/>
        <v>0</v>
      </c>
      <c r="G16" s="325">
        <f t="shared" si="2"/>
        <v>0</v>
      </c>
      <c r="H16" s="325">
        <f t="shared" si="2"/>
        <v>0</v>
      </c>
      <c r="I16" s="325">
        <f t="shared" si="2"/>
        <v>0</v>
      </c>
      <c r="J16" s="325">
        <f t="shared" si="2"/>
        <v>0</v>
      </c>
    </row>
    <row r="17" spans="1:14" ht="13.15" customHeight="1">
      <c r="A17" s="855" t="s">
        <v>816</v>
      </c>
      <c r="B17" s="856"/>
      <c r="C17" s="258"/>
      <c r="D17" s="258"/>
      <c r="E17" s="258"/>
      <c r="F17" s="258"/>
      <c r="G17" s="258"/>
      <c r="H17" s="258"/>
      <c r="I17" s="258"/>
      <c r="J17" s="258"/>
    </row>
    <row r="18" spans="1:14" ht="13.5" thickBot="1">
      <c r="A18" s="863" t="s">
        <v>666</v>
      </c>
      <c r="B18" s="864"/>
      <c r="C18" s="326">
        <f>C15-C16-C17</f>
        <v>0</v>
      </c>
      <c r="D18" s="326">
        <f t="shared" ref="D18:J18" si="3">D15-D16-D17</f>
        <v>0</v>
      </c>
      <c r="E18" s="326">
        <f t="shared" si="3"/>
        <v>0</v>
      </c>
      <c r="F18" s="326">
        <f t="shared" si="3"/>
        <v>0</v>
      </c>
      <c r="G18" s="326">
        <f t="shared" si="3"/>
        <v>0</v>
      </c>
      <c r="H18" s="326">
        <f t="shared" si="3"/>
        <v>0</v>
      </c>
      <c r="I18" s="326">
        <f t="shared" si="3"/>
        <v>0</v>
      </c>
      <c r="J18" s="326">
        <f t="shared" si="3"/>
        <v>0</v>
      </c>
    </row>
    <row r="19" spans="1:14" ht="13.5" thickTop="1">
      <c r="A19" s="860" t="s">
        <v>644</v>
      </c>
      <c r="B19" s="860"/>
      <c r="C19" s="325">
        <f>C18</f>
        <v>0</v>
      </c>
      <c r="D19" s="325">
        <f>D18+C19</f>
        <v>0</v>
      </c>
      <c r="E19" s="325">
        <f t="shared" ref="E19:J19" si="4">D19+E18</f>
        <v>0</v>
      </c>
      <c r="F19" s="325">
        <f t="shared" si="4"/>
        <v>0</v>
      </c>
      <c r="G19" s="325">
        <f t="shared" si="4"/>
        <v>0</v>
      </c>
      <c r="H19" s="325">
        <f t="shared" si="4"/>
        <v>0</v>
      </c>
      <c r="I19" s="325">
        <f t="shared" si="4"/>
        <v>0</v>
      </c>
      <c r="J19" s="325">
        <f t="shared" si="4"/>
        <v>0</v>
      </c>
    </row>
    <row r="20" spans="1:14" ht="9.4" customHeight="1">
      <c r="A20" s="865"/>
      <c r="B20" s="865"/>
      <c r="C20" s="259"/>
      <c r="D20" s="259"/>
      <c r="E20" s="259"/>
      <c r="F20" s="259"/>
      <c r="G20" s="259"/>
      <c r="H20" s="259"/>
      <c r="I20" s="259"/>
      <c r="J20" s="259"/>
    </row>
    <row r="21" spans="1:14" ht="13.15" customHeight="1">
      <c r="A21" s="861" t="s">
        <v>473</v>
      </c>
      <c r="B21" s="861"/>
      <c r="C21" s="464" t="e">
        <f>C15/(C16+C17)</f>
        <v>#DIV/0!</v>
      </c>
      <c r="D21" s="464" t="e">
        <f>D15/(D16+D17)</f>
        <v>#DIV/0!</v>
      </c>
      <c r="E21" s="464" t="e">
        <f t="shared" ref="E21:J21" si="5">E15/(E16+E17)</f>
        <v>#DIV/0!</v>
      </c>
      <c r="F21" s="464" t="e">
        <f t="shared" si="5"/>
        <v>#DIV/0!</v>
      </c>
      <c r="G21" s="464" t="e">
        <f t="shared" si="5"/>
        <v>#DIV/0!</v>
      </c>
      <c r="H21" s="464" t="e">
        <f t="shared" si="5"/>
        <v>#DIV/0!</v>
      </c>
      <c r="I21" s="464" t="e">
        <f t="shared" si="5"/>
        <v>#DIV/0!</v>
      </c>
      <c r="J21" s="464" t="e">
        <f t="shared" si="5"/>
        <v>#DIV/0!</v>
      </c>
      <c r="N21" s="463"/>
    </row>
    <row r="22" spans="1:14" ht="12.75" customHeight="1">
      <c r="A22" s="234" t="s">
        <v>820</v>
      </c>
      <c r="B22" s="235"/>
      <c r="C22" s="464" t="e">
        <f>AVERAGE(C21)</f>
        <v>#DIV/0!</v>
      </c>
      <c r="D22" s="464" t="e">
        <f>AVERAGE(C21:D21)</f>
        <v>#DIV/0!</v>
      </c>
      <c r="E22" s="464" t="e">
        <f>AVERAGE(C21:E21)</f>
        <v>#DIV/0!</v>
      </c>
      <c r="F22" s="464" t="e">
        <f>AVERAGE(C21:F21)</f>
        <v>#DIV/0!</v>
      </c>
      <c r="G22" s="464" t="e">
        <f>AVERAGE(C21:G21)</f>
        <v>#DIV/0!</v>
      </c>
      <c r="H22" s="464" t="e">
        <f>AVERAGE(C21:H21)</f>
        <v>#DIV/0!</v>
      </c>
      <c r="I22" s="464" t="e">
        <f>AVERAGE(C21:I21)</f>
        <v>#DIV/0!</v>
      </c>
      <c r="J22" s="464" t="e">
        <f>AVERAGE(C21:J21)</f>
        <v>#DIV/0!</v>
      </c>
    </row>
    <row r="23" spans="1:14" ht="9.4" customHeight="1">
      <c r="A23" s="546"/>
      <c r="B23" s="546"/>
      <c r="C23" s="547"/>
      <c r="D23" s="547"/>
      <c r="E23" s="547"/>
      <c r="F23" s="547"/>
      <c r="G23" s="547"/>
      <c r="H23" s="547"/>
      <c r="I23" s="547"/>
      <c r="J23" s="547"/>
    </row>
    <row r="24" spans="1:14" ht="12" customHeight="1">
      <c r="A24" s="165"/>
      <c r="B24" s="165"/>
      <c r="C24" s="165"/>
      <c r="D24" s="165"/>
      <c r="E24" s="165"/>
      <c r="F24" s="165"/>
      <c r="G24" s="165"/>
      <c r="H24" s="165"/>
      <c r="I24" s="165"/>
      <c r="J24" s="165"/>
    </row>
    <row r="25" spans="1:14" ht="9.4" customHeight="1"/>
    <row r="26" spans="1:14" ht="15" customHeight="1">
      <c r="A26" s="27"/>
      <c r="B26" s="27"/>
      <c r="C26" s="869" t="s">
        <v>4</v>
      </c>
      <c r="D26" s="870"/>
      <c r="E26" s="870"/>
      <c r="F26" s="870"/>
      <c r="G26" s="870"/>
      <c r="H26" s="870"/>
      <c r="I26" s="871"/>
    </row>
    <row r="27" spans="1:14">
      <c r="A27" s="744" t="s">
        <v>52</v>
      </c>
      <c r="B27" s="744"/>
      <c r="C27" s="164" t="s">
        <v>13</v>
      </c>
      <c r="D27" s="164" t="s">
        <v>14</v>
      </c>
      <c r="E27" s="164" t="s">
        <v>15</v>
      </c>
      <c r="F27" s="164" t="s">
        <v>16</v>
      </c>
      <c r="G27" s="164" t="s">
        <v>17</v>
      </c>
      <c r="H27" s="164" t="s">
        <v>18</v>
      </c>
      <c r="I27" s="164" t="s">
        <v>19</v>
      </c>
    </row>
    <row r="28" spans="1:14">
      <c r="A28" s="861" t="s">
        <v>667</v>
      </c>
      <c r="B28" s="861"/>
      <c r="C28" s="325">
        <f>+J5*(1+'Pg. 18 Annual Cash Flow'!F25)</f>
        <v>0</v>
      </c>
      <c r="D28" s="325">
        <f>+C28*(1+'Pg. 18 Annual Cash Flow'!F25)</f>
        <v>0</v>
      </c>
      <c r="E28" s="325">
        <f>+D28*(1+'Pg. 18 Annual Cash Flow'!F25)</f>
        <v>0</v>
      </c>
      <c r="F28" s="325">
        <f>+E28*(1+'Pg. 18 Annual Cash Flow'!F25)</f>
        <v>0</v>
      </c>
      <c r="G28" s="325">
        <f>+F28*(1+'Pg. 18 Annual Cash Flow'!F25)</f>
        <v>0</v>
      </c>
      <c r="H28" s="325">
        <f>+G28*(1+'Pg. 18 Annual Cash Flow'!F25)</f>
        <v>0</v>
      </c>
      <c r="I28" s="325">
        <f>+H28*(1+'Pg. 18 Annual Cash Flow'!F25)</f>
        <v>0</v>
      </c>
      <c r="J28" s="166"/>
    </row>
    <row r="29" spans="1:14">
      <c r="A29" s="861" t="s">
        <v>434</v>
      </c>
      <c r="B29" s="861"/>
      <c r="C29" s="325">
        <f>+J6*(1+'Pg. 18 Annual Cash Flow'!F26)</f>
        <v>0</v>
      </c>
      <c r="D29" s="325">
        <f>+C29*(1+'Pg. 18 Annual Cash Flow'!F26)</f>
        <v>0</v>
      </c>
      <c r="E29" s="325">
        <f>+D29*(1+'Pg. 18 Annual Cash Flow'!F26)</f>
        <v>0</v>
      </c>
      <c r="F29" s="325">
        <f>+E29*(1+'Pg. 18 Annual Cash Flow'!F26)</f>
        <v>0</v>
      </c>
      <c r="G29" s="325">
        <f>+F29*(1+'Pg. 18 Annual Cash Flow'!F26)</f>
        <v>0</v>
      </c>
      <c r="H29" s="325">
        <f>+G29*(1+'Pg. 18 Annual Cash Flow'!F26)</f>
        <v>0</v>
      </c>
      <c r="I29" s="325">
        <f>+H29*(1+'Pg. 18 Annual Cash Flow'!F26)</f>
        <v>0</v>
      </c>
      <c r="J29" s="167"/>
    </row>
    <row r="30" spans="1:14">
      <c r="A30" s="861" t="s">
        <v>20</v>
      </c>
      <c r="B30" s="861"/>
      <c r="C30" s="325">
        <f>+J7*(1+'Pg. 18 Annual Cash Flow'!F27)</f>
        <v>0</v>
      </c>
      <c r="D30" s="325">
        <f>+C30*(1+'Pg. 18 Annual Cash Flow'!F27)</f>
        <v>0</v>
      </c>
      <c r="E30" s="325">
        <f>+D30*(1+'Pg. 18 Annual Cash Flow'!F27)</f>
        <v>0</v>
      </c>
      <c r="F30" s="325">
        <f>+E30*(1+'Pg. 18 Annual Cash Flow'!F27)</f>
        <v>0</v>
      </c>
      <c r="G30" s="325">
        <f>+F30*(1+'Pg. 18 Annual Cash Flow'!F27)</f>
        <v>0</v>
      </c>
      <c r="H30" s="325">
        <f>+G30*(1+'Pg. 18 Annual Cash Flow'!F27)</f>
        <v>0</v>
      </c>
      <c r="I30" s="325">
        <f>+H30*(1+'Pg. 18 Annual Cash Flow'!F27)</f>
        <v>0</v>
      </c>
      <c r="J30" s="167"/>
    </row>
    <row r="31" spans="1:14" ht="13.5" thickBot="1">
      <c r="A31" s="862" t="s">
        <v>435</v>
      </c>
      <c r="B31" s="862"/>
      <c r="C31" s="326">
        <f>SUM(C28:C30)</f>
        <v>0</v>
      </c>
      <c r="D31" s="326">
        <f t="shared" ref="D31:I31" si="6">SUM(D28:D30)</f>
        <v>0</v>
      </c>
      <c r="E31" s="326">
        <f t="shared" si="6"/>
        <v>0</v>
      </c>
      <c r="F31" s="326">
        <f t="shared" si="6"/>
        <v>0</v>
      </c>
      <c r="G31" s="326">
        <f t="shared" si="6"/>
        <v>0</v>
      </c>
      <c r="H31" s="326">
        <f t="shared" si="6"/>
        <v>0</v>
      </c>
      <c r="I31" s="326">
        <f t="shared" si="6"/>
        <v>0</v>
      </c>
    </row>
    <row r="32" spans="1:14" ht="9.4" customHeight="1" thickTop="1">
      <c r="C32" s="257"/>
      <c r="D32" s="257"/>
      <c r="E32" s="257"/>
      <c r="F32" s="257"/>
      <c r="G32" s="257"/>
      <c r="H32" s="257"/>
      <c r="I32" s="257"/>
    </row>
    <row r="33" spans="1:10">
      <c r="A33" s="861" t="s">
        <v>436</v>
      </c>
      <c r="B33" s="861"/>
      <c r="C33" s="325">
        <f>+J10*(1+'Pg. 18 Annual Cash Flow'!$F$28)</f>
        <v>0</v>
      </c>
      <c r="D33" s="325">
        <f>+C33*(1+'Pg. 18 Annual Cash Flow'!$F$28)</f>
        <v>0</v>
      </c>
      <c r="E33" s="325">
        <f>+D33*(1+'Pg. 18 Annual Cash Flow'!$F$28)</f>
        <v>0</v>
      </c>
      <c r="F33" s="325">
        <f>+E33*(1+'Pg. 18 Annual Cash Flow'!$F$28)</f>
        <v>0</v>
      </c>
      <c r="G33" s="325">
        <f>+F33*(1+'Pg. 18 Annual Cash Flow'!$F$28)</f>
        <v>0</v>
      </c>
      <c r="H33" s="325">
        <f>+G33*(1+'Pg. 18 Annual Cash Flow'!$F$28)</f>
        <v>0</v>
      </c>
      <c r="I33" s="325">
        <f>+H33*(1+'Pg. 18 Annual Cash Flow'!$F$28)</f>
        <v>0</v>
      </c>
      <c r="J33" s="167"/>
    </row>
    <row r="34" spans="1:10" ht="9.4" customHeight="1">
      <c r="C34" s="327"/>
      <c r="D34" s="327"/>
      <c r="E34" s="327"/>
      <c r="F34" s="327"/>
      <c r="G34" s="327"/>
      <c r="H34" s="327"/>
      <c r="I34" s="327"/>
    </row>
    <row r="35" spans="1:10" ht="27.6" customHeight="1">
      <c r="A35" s="855" t="s">
        <v>437</v>
      </c>
      <c r="B35" s="855"/>
      <c r="C35" s="325">
        <f>+J12*(1+'Pg. 18 Annual Cash Flow'!$F$29)</f>
        <v>0</v>
      </c>
      <c r="D35" s="325">
        <f>+C35*(1+'Pg. 18 Annual Cash Flow'!$F$29)</f>
        <v>0</v>
      </c>
      <c r="E35" s="325">
        <f>+D35*(1+'Pg. 18 Annual Cash Flow'!$F$29)</f>
        <v>0</v>
      </c>
      <c r="F35" s="325">
        <f>+E35*(1+'Pg. 18 Annual Cash Flow'!$F$29)</f>
        <v>0</v>
      </c>
      <c r="G35" s="325">
        <f>+F35*(1+'Pg. 18 Annual Cash Flow'!$F$29)</f>
        <v>0</v>
      </c>
      <c r="H35" s="325">
        <f>+G35*(1+'Pg. 18 Annual Cash Flow'!$F$29)</f>
        <v>0</v>
      </c>
      <c r="I35" s="325">
        <f>+H35*(1+'Pg. 18 Annual Cash Flow'!$F$29)</f>
        <v>0</v>
      </c>
      <c r="J35" s="167"/>
    </row>
    <row r="36" spans="1:10" ht="13.15" customHeight="1">
      <c r="A36" s="861" t="s">
        <v>819</v>
      </c>
      <c r="B36" s="861"/>
      <c r="C36" s="325">
        <f>J13*(1+'Pg. 18 Annual Cash Flow'!F30)</f>
        <v>0</v>
      </c>
      <c r="D36" s="325">
        <f>+C36*(1+'Pg. 18 Annual Cash Flow'!F30)</f>
        <v>0</v>
      </c>
      <c r="E36" s="325">
        <f>+D36*(1+'Pg. 18 Annual Cash Flow'!F30)</f>
        <v>0</v>
      </c>
      <c r="F36" s="325">
        <f>+E36*(1+'Pg. 18 Annual Cash Flow'!F30)</f>
        <v>0</v>
      </c>
      <c r="G36" s="325">
        <f>+F36*(1+'Pg. 18 Annual Cash Flow'!F30)</f>
        <v>0</v>
      </c>
      <c r="H36" s="325">
        <f>+G36*(1+'Pg. 18 Annual Cash Flow'!F30)</f>
        <v>0</v>
      </c>
      <c r="I36" s="325">
        <f>+H36*(1+'Pg. 18 Annual Cash Flow'!F30)</f>
        <v>0</v>
      </c>
      <c r="J36" s="314"/>
    </row>
    <row r="37" spans="1:10" ht="9.4" customHeight="1">
      <c r="A37" s="168"/>
      <c r="B37" s="168"/>
      <c r="C37" s="327"/>
      <c r="D37" s="327"/>
      <c r="E37" s="327"/>
      <c r="F37" s="327"/>
      <c r="G37" s="327"/>
      <c r="H37" s="327"/>
      <c r="I37" s="327"/>
      <c r="J37" s="167"/>
    </row>
    <row r="38" spans="1:10" ht="26.25" customHeight="1">
      <c r="A38" s="855" t="s">
        <v>44</v>
      </c>
      <c r="B38" s="856"/>
      <c r="C38" s="325">
        <f>+C31+C33-C35-C36</f>
        <v>0</v>
      </c>
      <c r="D38" s="325">
        <f t="shared" ref="D38:I38" si="7">+D31+D33-D35-D36</f>
        <v>0</v>
      </c>
      <c r="E38" s="325">
        <f t="shared" si="7"/>
        <v>0</v>
      </c>
      <c r="F38" s="325">
        <f t="shared" si="7"/>
        <v>0</v>
      </c>
      <c r="G38" s="325">
        <f t="shared" si="7"/>
        <v>0</v>
      </c>
      <c r="H38" s="325">
        <f t="shared" si="7"/>
        <v>0</v>
      </c>
      <c r="I38" s="325">
        <f t="shared" si="7"/>
        <v>0</v>
      </c>
      <c r="J38" s="167"/>
    </row>
    <row r="39" spans="1:10">
      <c r="A39" s="857" t="s">
        <v>815</v>
      </c>
      <c r="B39" s="858"/>
      <c r="C39" s="325">
        <f>J16</f>
        <v>0</v>
      </c>
      <c r="D39" s="325">
        <f t="shared" ref="D39:I39" si="8">C39</f>
        <v>0</v>
      </c>
      <c r="E39" s="325">
        <f t="shared" si="8"/>
        <v>0</v>
      </c>
      <c r="F39" s="325">
        <f t="shared" si="8"/>
        <v>0</v>
      </c>
      <c r="G39" s="325">
        <f t="shared" si="8"/>
        <v>0</v>
      </c>
      <c r="H39" s="325">
        <f t="shared" si="8"/>
        <v>0</v>
      </c>
      <c r="I39" s="325">
        <f t="shared" si="8"/>
        <v>0</v>
      </c>
      <c r="J39" s="169"/>
    </row>
    <row r="40" spans="1:10" ht="12.75" customHeight="1">
      <c r="A40" s="855" t="s">
        <v>816</v>
      </c>
      <c r="B40" s="856"/>
      <c r="C40" s="328"/>
      <c r="D40" s="328"/>
      <c r="E40" s="328"/>
      <c r="F40" s="328"/>
      <c r="G40" s="328"/>
      <c r="H40" s="328"/>
      <c r="I40" s="328"/>
      <c r="J40" s="170"/>
    </row>
    <row r="41" spans="1:10" ht="13.5" thickBot="1">
      <c r="A41" s="861" t="s">
        <v>668</v>
      </c>
      <c r="B41" s="856"/>
      <c r="C41" s="326">
        <f>C38-C39-C40</f>
        <v>0</v>
      </c>
      <c r="D41" s="326">
        <f t="shared" ref="D41:I41" si="9">D38-D39-D40</f>
        <v>0</v>
      </c>
      <c r="E41" s="326">
        <f t="shared" si="9"/>
        <v>0</v>
      </c>
      <c r="F41" s="326">
        <f t="shared" si="9"/>
        <v>0</v>
      </c>
      <c r="G41" s="326">
        <f t="shared" si="9"/>
        <v>0</v>
      </c>
      <c r="H41" s="326">
        <f t="shared" si="9"/>
        <v>0</v>
      </c>
      <c r="I41" s="326">
        <f t="shared" si="9"/>
        <v>0</v>
      </c>
      <c r="J41" s="170"/>
    </row>
    <row r="42" spans="1:10" ht="14.45" customHeight="1" thickTop="1">
      <c r="A42" s="860" t="s">
        <v>644</v>
      </c>
      <c r="B42" s="860"/>
      <c r="C42" s="325">
        <f>J19+C41</f>
        <v>0</v>
      </c>
      <c r="D42" s="325">
        <f t="shared" ref="D42:I42" si="10">D41+C42</f>
        <v>0</v>
      </c>
      <c r="E42" s="325">
        <f t="shared" si="10"/>
        <v>0</v>
      </c>
      <c r="F42" s="325">
        <f t="shared" si="10"/>
        <v>0</v>
      </c>
      <c r="G42" s="325">
        <f t="shared" si="10"/>
        <v>0</v>
      </c>
      <c r="H42" s="325">
        <f t="shared" si="10"/>
        <v>0</v>
      </c>
      <c r="I42" s="325">
        <f t="shared" si="10"/>
        <v>0</v>
      </c>
      <c r="J42" s="169"/>
    </row>
    <row r="43" spans="1:10" ht="8.4499999999999993" customHeight="1">
      <c r="A43" s="171"/>
      <c r="B43" s="171"/>
      <c r="C43" s="259"/>
      <c r="D43" s="259"/>
      <c r="E43" s="259"/>
      <c r="F43" s="259"/>
      <c r="G43" s="259"/>
      <c r="H43" s="259"/>
      <c r="I43" s="259"/>
      <c r="J43" s="166"/>
    </row>
    <row r="44" spans="1:10">
      <c r="A44" s="861" t="s">
        <v>473</v>
      </c>
      <c r="B44" s="861"/>
      <c r="C44" s="464" t="e">
        <f>C38/(C39+C40)</f>
        <v>#DIV/0!</v>
      </c>
      <c r="D44" s="464" t="e">
        <f t="shared" ref="D44:I44" si="11">D38/(D39+D40)</f>
        <v>#DIV/0!</v>
      </c>
      <c r="E44" s="464" t="e">
        <f t="shared" si="11"/>
        <v>#DIV/0!</v>
      </c>
      <c r="F44" s="464" t="e">
        <f t="shared" si="11"/>
        <v>#DIV/0!</v>
      </c>
      <c r="G44" s="464" t="e">
        <f t="shared" si="11"/>
        <v>#DIV/0!</v>
      </c>
      <c r="H44" s="464" t="e">
        <f t="shared" si="11"/>
        <v>#DIV/0!</v>
      </c>
      <c r="I44" s="464" t="e">
        <f t="shared" si="11"/>
        <v>#DIV/0!</v>
      </c>
      <c r="J44" s="167"/>
    </row>
    <row r="45" spans="1:10" ht="12.75" customHeight="1">
      <c r="A45" s="234" t="s">
        <v>820</v>
      </c>
      <c r="B45" s="235"/>
      <c r="C45" s="508" t="e">
        <f>AVERAGE(C21,D21,E21,F21,G21,H21,I21,J21,C44)</f>
        <v>#DIV/0!</v>
      </c>
      <c r="D45" s="508" t="e">
        <f>AVERAGE(C21,D21,E21,F21,G21,H21,I21,J21,C44,D44)</f>
        <v>#DIV/0!</v>
      </c>
      <c r="E45" s="508" t="e">
        <f>AVERAGE(C21,D21,E21,F21,G21,H21,I21,J21,C44,D44,E44)</f>
        <v>#DIV/0!</v>
      </c>
      <c r="F45" s="508" t="e">
        <f>AVERAGE(C21,D21,E21,F21,G21,H21,I21,J21,C44,D44,E44,F44)</f>
        <v>#DIV/0!</v>
      </c>
      <c r="G45" s="508" t="e">
        <f>AVERAGE(C21,D21,E21,F21,G21,H21,I21,J21,C44,D44,E44,F44,G44)</f>
        <v>#DIV/0!</v>
      </c>
      <c r="H45" s="508" t="e">
        <f>AVERAGE(C21,D21,E21,F21,G21,H21,I21,J21,C44,D44,E44,F44,G44,H44)</f>
        <v>#DIV/0!</v>
      </c>
      <c r="I45" s="508" t="e">
        <f>AVERAGE(C21,D21,E21,F21,G21,H21,I21,J21,C44,D44,E44,F44,G44,H44,I44)</f>
        <v>#DIV/0!</v>
      </c>
      <c r="J45" s="167"/>
    </row>
  </sheetData>
  <sheetProtection algorithmName="SHA-512" hashValue="PlZedFxpmRDVI+9ZlbLv+6bgAa83LYXXAFKDd4cr/I1EtN3I5zVv6SQY6zIvv+BIgjAbCQb7T9ToC8Sz9vwlVg==" saltValue="nnlSr07bmemOeiX1yPt15w==" spinCount="100000" sheet="1" selectLockedCells="1"/>
  <mergeCells count="35">
    <mergeCell ref="C2:J2"/>
    <mergeCell ref="C26:I26"/>
    <mergeCell ref="A27:B27"/>
    <mergeCell ref="A11:B11"/>
    <mergeCell ref="A12:B12"/>
    <mergeCell ref="A14:B14"/>
    <mergeCell ref="A15:B15"/>
    <mergeCell ref="A6:B6"/>
    <mergeCell ref="A7:B7"/>
    <mergeCell ref="A8:B8"/>
    <mergeCell ref="A9:B9"/>
    <mergeCell ref="C3:J3"/>
    <mergeCell ref="A44:B44"/>
    <mergeCell ref="A42:B42"/>
    <mergeCell ref="A31:B31"/>
    <mergeCell ref="A16:B16"/>
    <mergeCell ref="A19:B19"/>
    <mergeCell ref="A21:B21"/>
    <mergeCell ref="A17:B17"/>
    <mergeCell ref="A18:B18"/>
    <mergeCell ref="A20:B20"/>
    <mergeCell ref="A30:B30"/>
    <mergeCell ref="A35:B35"/>
    <mergeCell ref="A41:B41"/>
    <mergeCell ref="A33:B33"/>
    <mergeCell ref="A28:B28"/>
    <mergeCell ref="A29:B29"/>
    <mergeCell ref="A36:B36"/>
    <mergeCell ref="A40:B40"/>
    <mergeCell ref="A39:B39"/>
    <mergeCell ref="A38:B38"/>
    <mergeCell ref="A4:B4"/>
    <mergeCell ref="A5:B5"/>
    <mergeCell ref="A10:B10"/>
    <mergeCell ref="A13:B13"/>
  </mergeCells>
  <printOptions horizontalCentered="1"/>
  <pageMargins left="0.25" right="0.25" top="0.25" bottom="0.5" header="0.3" footer="0.3"/>
  <pageSetup scale="94" firstPageNumber="25" fitToHeight="0" orientation="portrait" r:id="rId1"/>
  <headerFooter>
    <oddHeader xml:space="preserve">&amp;R
</oddHeader>
    <oddFooter>&amp;L&amp;"Arial Narrow,Regular"HOME - HTF&amp;C&amp;"Arial Narrow,Regular"Page 19 of 30&amp;R&amp;"Arial Narrow,Regular"2025</oddFooter>
  </headerFooter>
  <ignoredErrors>
    <ignoredError sqref="C22:J22 C45:I45" evalError="1"/>
    <ignoredError sqref="A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DF45"/>
  <sheetViews>
    <sheetView showGridLines="0" zoomScaleNormal="100" workbookViewId="0">
      <selection activeCell="C17" sqref="C17"/>
    </sheetView>
  </sheetViews>
  <sheetFormatPr defaultColWidth="9" defaultRowHeight="12.75"/>
  <cols>
    <col min="1" max="1" width="3.42578125" style="470" customWidth="1"/>
    <col min="2" max="2" width="28.5703125" style="437" customWidth="1"/>
    <col min="3" max="3" width="11" style="470" customWidth="1"/>
    <col min="4" max="9" width="12.5703125" style="470" bestFit="1" customWidth="1"/>
    <col min="10" max="10" width="9.7109375" style="470" customWidth="1"/>
    <col min="11" max="11" width="3.7109375" style="470" customWidth="1"/>
    <col min="12" max="12" width="10" style="470" bestFit="1" customWidth="1"/>
    <col min="13" max="14" width="9.5703125" style="470" customWidth="1"/>
    <col min="15" max="15" width="11" style="470" bestFit="1" customWidth="1"/>
    <col min="16" max="21" width="9.5703125" style="470" customWidth="1"/>
    <col min="22" max="44" width="11" style="470" customWidth="1"/>
    <col min="45" max="45" width="11.28515625" style="470" customWidth="1"/>
    <col min="46" max="46" width="10.28515625" style="470" customWidth="1"/>
    <col min="47" max="16384" width="9" style="470"/>
  </cols>
  <sheetData>
    <row r="1" spans="1:110" s="467" customFormat="1" ht="13.15" customHeight="1">
      <c r="A1" s="465" t="s">
        <v>387</v>
      </c>
      <c r="B1" s="626" t="s">
        <v>810</v>
      </c>
      <c r="C1" s="626"/>
      <c r="D1" s="626"/>
      <c r="E1" s="626"/>
      <c r="F1" s="466"/>
      <c r="G1" s="466"/>
      <c r="H1" s="466"/>
      <c r="I1" s="466"/>
      <c r="J1" s="466"/>
      <c r="K1" s="466"/>
      <c r="L1" s="466"/>
      <c r="M1" s="466"/>
      <c r="N1" s="466"/>
      <c r="O1" s="466"/>
      <c r="P1" s="466"/>
    </row>
    <row r="2" spans="1:110" s="467" customFormat="1" ht="13.15" customHeight="1">
      <c r="A2" s="465"/>
      <c r="B2" s="505"/>
      <c r="C2" s="733" t="s">
        <v>687</v>
      </c>
      <c r="D2" s="734"/>
      <c r="E2" s="734"/>
      <c r="F2" s="734"/>
      <c r="G2" s="734"/>
      <c r="H2" s="734"/>
      <c r="I2" s="734"/>
      <c r="J2" s="875"/>
      <c r="K2" s="466"/>
      <c r="L2" s="466"/>
      <c r="M2" s="466"/>
      <c r="N2" s="466"/>
      <c r="O2" s="466"/>
      <c r="P2" s="466"/>
    </row>
    <row r="3" spans="1:110" ht="15" customHeight="1">
      <c r="A3" s="250"/>
      <c r="B3" s="16"/>
      <c r="C3" s="876" t="s">
        <v>4</v>
      </c>
      <c r="D3" s="876"/>
      <c r="E3" s="876"/>
      <c r="F3" s="876"/>
      <c r="G3" s="876"/>
      <c r="H3" s="876"/>
      <c r="I3" s="876"/>
      <c r="J3" s="876"/>
      <c r="K3" s="468"/>
      <c r="L3" s="468"/>
      <c r="M3" s="468"/>
      <c r="N3" s="468"/>
      <c r="O3" s="468"/>
      <c r="P3" s="468"/>
      <c r="Q3" s="469"/>
    </row>
    <row r="4" spans="1:110">
      <c r="A4" s="888" t="s">
        <v>52</v>
      </c>
      <c r="B4" s="888"/>
      <c r="C4" s="471" t="s">
        <v>260</v>
      </c>
      <c r="D4" s="471" t="s">
        <v>261</v>
      </c>
      <c r="E4" s="471" t="s">
        <v>262</v>
      </c>
      <c r="F4" s="471" t="s">
        <v>263</v>
      </c>
      <c r="G4" s="471" t="s">
        <v>264</v>
      </c>
      <c r="H4" s="471" t="s">
        <v>265</v>
      </c>
      <c r="I4" s="471" t="s">
        <v>266</v>
      </c>
      <c r="J4" s="471" t="s">
        <v>267</v>
      </c>
      <c r="K4" s="886"/>
      <c r="L4" s="472"/>
      <c r="M4" s="472"/>
      <c r="N4" s="472"/>
      <c r="O4" s="472"/>
      <c r="P4" s="472"/>
      <c r="Q4" s="473"/>
    </row>
    <row r="5" spans="1:110" s="477" customFormat="1">
      <c r="A5" s="889" t="s">
        <v>667</v>
      </c>
      <c r="B5" s="889"/>
      <c r="C5" s="474">
        <f>+'Pg. 19 30-Yr. Annual Cash Flow '!I28*(1+'Pg. 18 Annual Cash Flow'!$F$25)</f>
        <v>0</v>
      </c>
      <c r="D5" s="474">
        <f>+C5*(1+'Pg. 18 Annual Cash Flow'!$F$25)</f>
        <v>0</v>
      </c>
      <c r="E5" s="474">
        <f>+D5*(1+'Pg. 18 Annual Cash Flow'!$F$25)</f>
        <v>0</v>
      </c>
      <c r="F5" s="474">
        <f>+E5*(1+'Pg. 18 Annual Cash Flow'!$F$25)</f>
        <v>0</v>
      </c>
      <c r="G5" s="474">
        <f>+F5*(1+'Pg. 18 Annual Cash Flow'!$F$25)</f>
        <v>0</v>
      </c>
      <c r="H5" s="474">
        <f>+G5*(1+'Pg. 18 Annual Cash Flow'!$F$25)</f>
        <v>0</v>
      </c>
      <c r="I5" s="474">
        <f>+H5*(1+'Pg. 18 Annual Cash Flow'!$F$25)</f>
        <v>0</v>
      </c>
      <c r="J5" s="474">
        <f>+I5*(1+'Pg. 18 Annual Cash Flow'!$F$25)</f>
        <v>0</v>
      </c>
      <c r="K5" s="886"/>
      <c r="L5" s="475"/>
      <c r="M5" s="475"/>
      <c r="N5" s="475"/>
      <c r="O5" s="475"/>
      <c r="P5" s="475"/>
      <c r="Q5" s="476"/>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0"/>
      <c r="CG5" s="470"/>
      <c r="CH5" s="470"/>
      <c r="CI5" s="470"/>
      <c r="CJ5" s="470"/>
      <c r="CK5" s="470"/>
      <c r="CL5" s="470"/>
      <c r="CM5" s="470"/>
      <c r="CN5" s="470"/>
      <c r="CO5" s="470"/>
      <c r="CP5" s="470"/>
      <c r="CQ5" s="470"/>
      <c r="CR5" s="470"/>
      <c r="CS5" s="470"/>
      <c r="CT5" s="470"/>
      <c r="CU5" s="470"/>
      <c r="CV5" s="470"/>
    </row>
    <row r="6" spans="1:110" s="478" customFormat="1">
      <c r="A6" s="889" t="s">
        <v>434</v>
      </c>
      <c r="B6" s="889"/>
      <c r="C6" s="474">
        <f>+'Pg. 19 30-Yr. Annual Cash Flow '!I29*(1+'Pg. 18 Annual Cash Flow'!$F$26)</f>
        <v>0</v>
      </c>
      <c r="D6" s="474">
        <f>+C6*(1+'Pg. 18 Annual Cash Flow'!$F$26)</f>
        <v>0</v>
      </c>
      <c r="E6" s="474">
        <f>+D6*(1+'Pg. 18 Annual Cash Flow'!$F$26)</f>
        <v>0</v>
      </c>
      <c r="F6" s="474">
        <f>+E6*(1+'Pg. 18 Annual Cash Flow'!$F$26)</f>
        <v>0</v>
      </c>
      <c r="G6" s="474">
        <f>+F6*(1+'Pg. 18 Annual Cash Flow'!$F$26)</f>
        <v>0</v>
      </c>
      <c r="H6" s="474">
        <f>+G6*(1+'Pg. 18 Annual Cash Flow'!$F$26)</f>
        <v>0</v>
      </c>
      <c r="I6" s="474">
        <f>+H6*(1+'Pg. 18 Annual Cash Flow'!$F$26)</f>
        <v>0</v>
      </c>
      <c r="J6" s="474">
        <f>+I6*(1+'Pg. 18 Annual Cash Flow'!$F$26)</f>
        <v>0</v>
      </c>
      <c r="K6" s="886"/>
      <c r="L6" s="475"/>
      <c r="M6" s="475"/>
      <c r="N6" s="475"/>
      <c r="O6" s="475"/>
      <c r="P6" s="475"/>
      <c r="Q6" s="476"/>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c r="CS6" s="470"/>
      <c r="CT6" s="470"/>
      <c r="CU6" s="470"/>
      <c r="CV6" s="470"/>
    </row>
    <row r="7" spans="1:110" s="478" customFormat="1">
      <c r="A7" s="878" t="s">
        <v>20</v>
      </c>
      <c r="B7" s="878"/>
      <c r="C7" s="474">
        <f>+'Pg. 19 30-Yr. Annual Cash Flow '!I30*(1+'Pg. 18 Annual Cash Flow'!$F$27)</f>
        <v>0</v>
      </c>
      <c r="D7" s="474">
        <f>+C7*(1+'Pg. 18 Annual Cash Flow'!$F$27)</f>
        <v>0</v>
      </c>
      <c r="E7" s="474">
        <f>+D7*(1+'Pg. 18 Annual Cash Flow'!$F$27)</f>
        <v>0</v>
      </c>
      <c r="F7" s="474">
        <f>+E7*(1+'Pg. 18 Annual Cash Flow'!$F$27)</f>
        <v>0</v>
      </c>
      <c r="G7" s="474">
        <f>+F7*(1+'Pg. 18 Annual Cash Flow'!$F$27)</f>
        <v>0</v>
      </c>
      <c r="H7" s="474">
        <f>+G7*(1+'Pg. 18 Annual Cash Flow'!$F$27)</f>
        <v>0</v>
      </c>
      <c r="I7" s="474">
        <f>+H7*(1+'Pg. 18 Annual Cash Flow'!$F$27)</f>
        <v>0</v>
      </c>
      <c r="J7" s="474">
        <f>+I7*(1+'Pg. 18 Annual Cash Flow'!$F$27)</f>
        <v>0</v>
      </c>
      <c r="K7" s="887"/>
      <c r="L7" s="476"/>
      <c r="M7" s="476"/>
      <c r="N7" s="476"/>
      <c r="O7" s="476"/>
      <c r="P7" s="476"/>
      <c r="Q7" s="476"/>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c r="AU7" s="470"/>
      <c r="AV7" s="470"/>
      <c r="AW7" s="470"/>
      <c r="AX7" s="470"/>
      <c r="AY7" s="470"/>
      <c r="AZ7" s="470"/>
      <c r="BA7" s="470"/>
      <c r="BB7" s="470"/>
      <c r="BC7" s="470"/>
      <c r="BD7" s="470"/>
      <c r="BE7" s="470"/>
      <c r="BF7" s="470"/>
      <c r="BG7" s="470"/>
      <c r="BH7" s="470"/>
      <c r="BI7" s="470"/>
      <c r="BJ7" s="470"/>
      <c r="BK7" s="470"/>
      <c r="BL7" s="470"/>
      <c r="BM7" s="470"/>
      <c r="BN7" s="470"/>
      <c r="BO7" s="470"/>
      <c r="BP7" s="470"/>
      <c r="BQ7" s="470"/>
      <c r="BR7" s="470"/>
      <c r="BS7" s="470"/>
      <c r="BT7" s="470"/>
      <c r="BU7" s="470"/>
      <c r="BV7" s="470"/>
      <c r="BW7" s="470"/>
      <c r="BX7" s="470"/>
      <c r="BY7" s="470"/>
      <c r="BZ7" s="470"/>
      <c r="CA7" s="470"/>
      <c r="CB7" s="470"/>
      <c r="CC7" s="470"/>
      <c r="CD7" s="470"/>
      <c r="CE7" s="470"/>
      <c r="CF7" s="470"/>
      <c r="CG7" s="470"/>
      <c r="CH7" s="470"/>
      <c r="CI7" s="470"/>
      <c r="CJ7" s="470"/>
      <c r="CK7" s="470"/>
      <c r="CL7" s="470"/>
      <c r="CM7" s="470"/>
      <c r="CN7" s="470"/>
      <c r="CO7" s="470"/>
      <c r="CP7" s="470"/>
      <c r="CQ7" s="470"/>
      <c r="CR7" s="470"/>
      <c r="CS7" s="470"/>
      <c r="CT7" s="470"/>
      <c r="CU7" s="470"/>
      <c r="CV7" s="470"/>
    </row>
    <row r="8" spans="1:110" ht="13.5" thickBot="1">
      <c r="A8" s="890" t="s">
        <v>435</v>
      </c>
      <c r="B8" s="890"/>
      <c r="C8" s="479">
        <f t="shared" ref="C8:J8" si="0">SUM(C5:C7)</f>
        <v>0</v>
      </c>
      <c r="D8" s="479">
        <f t="shared" si="0"/>
        <v>0</v>
      </c>
      <c r="E8" s="479">
        <f t="shared" si="0"/>
        <v>0</v>
      </c>
      <c r="F8" s="479">
        <f t="shared" si="0"/>
        <v>0</v>
      </c>
      <c r="G8" s="479">
        <f t="shared" si="0"/>
        <v>0</v>
      </c>
      <c r="H8" s="479">
        <f t="shared" si="0"/>
        <v>0</v>
      </c>
      <c r="I8" s="479">
        <f t="shared" si="0"/>
        <v>0</v>
      </c>
      <c r="J8" s="479">
        <f t="shared" si="0"/>
        <v>0</v>
      </c>
      <c r="K8" s="887"/>
      <c r="L8" s="476"/>
      <c r="M8" s="476"/>
      <c r="N8" s="476"/>
      <c r="O8" s="476"/>
      <c r="P8" s="476"/>
      <c r="Q8" s="476"/>
    </row>
    <row r="9" spans="1:110" ht="9.4" customHeight="1" thickTop="1">
      <c r="A9" s="502"/>
      <c r="B9" s="502"/>
      <c r="C9" s="480"/>
      <c r="D9" s="480"/>
      <c r="E9" s="480"/>
      <c r="F9" s="480"/>
      <c r="G9" s="480"/>
      <c r="H9" s="480"/>
      <c r="I9" s="480"/>
      <c r="J9" s="480"/>
      <c r="K9" s="887"/>
      <c r="L9" s="481"/>
      <c r="M9" s="481"/>
      <c r="N9" s="481"/>
      <c r="O9" s="481"/>
      <c r="P9" s="481"/>
      <c r="Q9" s="481"/>
    </row>
    <row r="10" spans="1:110" s="478" customFormat="1">
      <c r="A10" s="878" t="s">
        <v>436</v>
      </c>
      <c r="B10" s="878"/>
      <c r="C10" s="474">
        <f>+'Pg. 19 30-Yr. Annual Cash Flow '!I33*(1+'Pg. 18 Annual Cash Flow'!$F$28)</f>
        <v>0</v>
      </c>
      <c r="D10" s="474">
        <f>+C10*(1+'Pg. 18 Annual Cash Flow'!$F$28)</f>
        <v>0</v>
      </c>
      <c r="E10" s="474">
        <f>+D10*(1+'Pg. 18 Annual Cash Flow'!$F$28)</f>
        <v>0</v>
      </c>
      <c r="F10" s="474">
        <f>+E10*(1+'Pg. 18 Annual Cash Flow'!$F$28)</f>
        <v>0</v>
      </c>
      <c r="G10" s="474">
        <f>+F10*(1+'Pg. 18 Annual Cash Flow'!$F$28)</f>
        <v>0</v>
      </c>
      <c r="H10" s="474">
        <f>+G10*(1+'Pg. 18 Annual Cash Flow'!$F$28)</f>
        <v>0</v>
      </c>
      <c r="I10" s="474">
        <f>+H10*(1+'Pg. 18 Annual Cash Flow'!$F$28)</f>
        <v>0</v>
      </c>
      <c r="J10" s="474">
        <f>+I10*(1+'Pg. 18 Annual Cash Flow'!$F$28)</f>
        <v>0</v>
      </c>
      <c r="K10" s="887"/>
      <c r="L10" s="476"/>
      <c r="M10" s="476"/>
      <c r="N10" s="476"/>
      <c r="O10" s="476"/>
      <c r="P10" s="476"/>
      <c r="Q10" s="476"/>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470"/>
      <c r="CP10" s="470"/>
      <c r="CQ10" s="470"/>
      <c r="CR10" s="470"/>
      <c r="CS10" s="470"/>
      <c r="CT10" s="470"/>
      <c r="CU10" s="470"/>
      <c r="CV10" s="470"/>
    </row>
    <row r="11" spans="1:110" ht="9.4" customHeight="1">
      <c r="A11" s="503"/>
      <c r="B11" s="503"/>
      <c r="C11" s="482"/>
      <c r="D11" s="482"/>
      <c r="E11" s="482"/>
      <c r="F11" s="482"/>
      <c r="G11" s="482"/>
      <c r="H11" s="482"/>
      <c r="I11" s="482"/>
      <c r="J11" s="482"/>
      <c r="K11" s="887"/>
      <c r="L11" s="481"/>
      <c r="M11" s="481"/>
      <c r="N11" s="481"/>
      <c r="O11" s="481"/>
      <c r="P11" s="481"/>
      <c r="Q11" s="481"/>
    </row>
    <row r="12" spans="1:110" s="483" customFormat="1" ht="27" customHeight="1">
      <c r="A12" s="883" t="s">
        <v>437</v>
      </c>
      <c r="B12" s="883"/>
      <c r="C12" s="474">
        <f>+'Pg. 19 30-Yr. Annual Cash Flow '!I35*(1+'Pg. 18 Annual Cash Flow'!$F$29)</f>
        <v>0</v>
      </c>
      <c r="D12" s="474">
        <f>+C12*(1+'Pg. 18 Annual Cash Flow'!$F$29)</f>
        <v>0</v>
      </c>
      <c r="E12" s="474">
        <f>+D12*(1+'Pg. 18 Annual Cash Flow'!$F$29)</f>
        <v>0</v>
      </c>
      <c r="F12" s="474">
        <f>+E12*(1+'Pg. 18 Annual Cash Flow'!$F$29)</f>
        <v>0</v>
      </c>
      <c r="G12" s="474">
        <f>+F12*(1+'Pg. 18 Annual Cash Flow'!$F$29)</f>
        <v>0</v>
      </c>
      <c r="H12" s="474">
        <f>+G12*(1+'Pg. 18 Annual Cash Flow'!$F$29)</f>
        <v>0</v>
      </c>
      <c r="I12" s="474">
        <f>+H12*(1+'Pg. 18 Annual Cash Flow'!$F$29)</f>
        <v>0</v>
      </c>
      <c r="J12" s="474">
        <f>+I12*(1+'Pg. 18 Annual Cash Flow'!$F$29)</f>
        <v>0</v>
      </c>
      <c r="K12" s="887"/>
      <c r="L12" s="476"/>
      <c r="M12" s="476"/>
      <c r="N12" s="476"/>
      <c r="O12" s="476"/>
      <c r="P12" s="476"/>
      <c r="Q12" s="476"/>
      <c r="R12" s="478"/>
      <c r="CW12" s="478"/>
      <c r="CX12" s="478"/>
      <c r="CY12" s="478"/>
      <c r="CZ12" s="478"/>
      <c r="DA12" s="478"/>
      <c r="DB12" s="478"/>
      <c r="DC12" s="478"/>
      <c r="DD12" s="478"/>
      <c r="DE12" s="478"/>
      <c r="DF12" s="478"/>
    </row>
    <row r="13" spans="1:110" ht="13.15" customHeight="1">
      <c r="A13" s="878" t="s">
        <v>819</v>
      </c>
      <c r="B13" s="878"/>
      <c r="C13" s="474">
        <f>+'Pg. 19 30-Yr. Annual Cash Flow '!I36*(1+'Pg. 18 Annual Cash Flow'!$F$30)</f>
        <v>0</v>
      </c>
      <c r="D13" s="474">
        <f>+C13*(1+'Pg. 18 Annual Cash Flow'!F30)</f>
        <v>0</v>
      </c>
      <c r="E13" s="474">
        <f>+D13*(1+'Pg. 18 Annual Cash Flow'!F30)</f>
        <v>0</v>
      </c>
      <c r="F13" s="474">
        <f>+E13*(1+'Pg. 18 Annual Cash Flow'!F30)</f>
        <v>0</v>
      </c>
      <c r="G13" s="474">
        <f>+F13*(1+'Pg. 18 Annual Cash Flow'!F30)</f>
        <v>0</v>
      </c>
      <c r="H13" s="474">
        <f>+G13*(1+'Pg. 18 Annual Cash Flow'!F30)</f>
        <v>0</v>
      </c>
      <c r="I13" s="474">
        <f>+H13*(1+'Pg. 18 Annual Cash Flow'!F30)</f>
        <v>0</v>
      </c>
      <c r="J13" s="474">
        <f>+I13*(1+'Pg. 18 Annual Cash Flow'!F30)</f>
        <v>0</v>
      </c>
      <c r="K13" s="887"/>
    </row>
    <row r="14" spans="1:110" s="483" customFormat="1" ht="9.4" customHeight="1">
      <c r="A14" s="504"/>
      <c r="B14" s="504"/>
      <c r="C14" s="484"/>
      <c r="D14" s="484"/>
      <c r="E14" s="484"/>
      <c r="F14" s="484"/>
      <c r="G14" s="484"/>
      <c r="H14" s="484"/>
      <c r="I14" s="484"/>
      <c r="J14" s="484"/>
      <c r="K14" s="887"/>
      <c r="L14" s="485"/>
      <c r="M14" s="485"/>
      <c r="N14" s="485"/>
      <c r="O14" s="485"/>
      <c r="P14" s="485"/>
      <c r="Q14" s="485"/>
      <c r="R14" s="478"/>
      <c r="CW14" s="478"/>
      <c r="CX14" s="478"/>
      <c r="CY14" s="478"/>
      <c r="CZ14" s="478"/>
      <c r="DA14" s="478"/>
      <c r="DB14" s="478"/>
      <c r="DC14" s="478"/>
      <c r="DD14" s="478"/>
      <c r="DE14" s="478"/>
      <c r="DF14" s="478"/>
    </row>
    <row r="15" spans="1:110" s="483" customFormat="1" ht="27" customHeight="1">
      <c r="A15" s="883" t="s">
        <v>44</v>
      </c>
      <c r="B15" s="883"/>
      <c r="C15" s="474">
        <f>C8+C10-C12-C13</f>
        <v>0</v>
      </c>
      <c r="D15" s="474">
        <f t="shared" ref="D15:J15" si="1">D8+D10-D12-D13</f>
        <v>0</v>
      </c>
      <c r="E15" s="474">
        <f t="shared" si="1"/>
        <v>0</v>
      </c>
      <c r="F15" s="474">
        <f t="shared" si="1"/>
        <v>0</v>
      </c>
      <c r="G15" s="474">
        <f t="shared" si="1"/>
        <v>0</v>
      </c>
      <c r="H15" s="474">
        <f t="shared" si="1"/>
        <v>0</v>
      </c>
      <c r="I15" s="474">
        <f t="shared" si="1"/>
        <v>0</v>
      </c>
      <c r="J15" s="474">
        <f t="shared" si="1"/>
        <v>0</v>
      </c>
      <c r="K15" s="887"/>
      <c r="L15" s="476"/>
      <c r="M15" s="476"/>
      <c r="N15" s="476"/>
      <c r="O15" s="476"/>
      <c r="P15" s="476"/>
      <c r="Q15" s="476"/>
      <c r="R15" s="478"/>
      <c r="CW15" s="478"/>
      <c r="CX15" s="478"/>
      <c r="CY15" s="478"/>
      <c r="CZ15" s="478"/>
      <c r="DA15" s="478"/>
      <c r="DB15" s="478"/>
      <c r="DC15" s="478"/>
      <c r="DD15" s="478"/>
      <c r="DE15" s="478"/>
      <c r="DF15" s="478"/>
    </row>
    <row r="16" spans="1:110" s="483" customFormat="1">
      <c r="A16" s="881" t="s">
        <v>815</v>
      </c>
      <c r="B16" s="882"/>
      <c r="C16" s="474">
        <f>'Pg. 19 30-Yr. Annual Cash Flow '!I39</f>
        <v>0</v>
      </c>
      <c r="D16" s="474">
        <f t="shared" ref="D16:J16" si="2">C16</f>
        <v>0</v>
      </c>
      <c r="E16" s="474">
        <f t="shared" si="2"/>
        <v>0</v>
      </c>
      <c r="F16" s="474">
        <f t="shared" si="2"/>
        <v>0</v>
      </c>
      <c r="G16" s="474">
        <f t="shared" si="2"/>
        <v>0</v>
      </c>
      <c r="H16" s="474">
        <f t="shared" si="2"/>
        <v>0</v>
      </c>
      <c r="I16" s="474">
        <f t="shared" si="2"/>
        <v>0</v>
      </c>
      <c r="J16" s="474">
        <f t="shared" si="2"/>
        <v>0</v>
      </c>
      <c r="K16" s="887"/>
      <c r="L16" s="476"/>
      <c r="M16" s="476"/>
      <c r="N16" s="476"/>
      <c r="O16" s="476"/>
      <c r="P16" s="476"/>
      <c r="Q16" s="476"/>
      <c r="R16" s="478"/>
      <c r="CW16" s="478"/>
      <c r="CX16" s="478"/>
      <c r="CY16" s="478"/>
      <c r="CZ16" s="478"/>
      <c r="DA16" s="478"/>
      <c r="DB16" s="478"/>
      <c r="DC16" s="478"/>
      <c r="DD16" s="478"/>
      <c r="DE16" s="478"/>
      <c r="DF16" s="478"/>
    </row>
    <row r="17" spans="1:110" s="488" customFormat="1">
      <c r="A17" s="883" t="s">
        <v>816</v>
      </c>
      <c r="B17" s="883"/>
      <c r="C17" s="486"/>
      <c r="D17" s="486"/>
      <c r="E17" s="486"/>
      <c r="F17" s="486"/>
      <c r="G17" s="486"/>
      <c r="H17" s="486"/>
      <c r="I17" s="486"/>
      <c r="J17" s="486"/>
      <c r="K17" s="887"/>
      <c r="L17" s="476"/>
      <c r="M17" s="476"/>
      <c r="N17" s="476"/>
      <c r="O17" s="476"/>
      <c r="P17" s="476"/>
      <c r="Q17" s="476"/>
      <c r="R17" s="487"/>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3"/>
      <c r="BY17" s="483"/>
      <c r="BZ17" s="483"/>
      <c r="CA17" s="483"/>
      <c r="CB17" s="483"/>
      <c r="CC17" s="483"/>
      <c r="CD17" s="483"/>
      <c r="CE17" s="483"/>
      <c r="CF17" s="483"/>
      <c r="CG17" s="483"/>
      <c r="CH17" s="483"/>
      <c r="CI17" s="483"/>
      <c r="CJ17" s="483"/>
      <c r="CK17" s="483"/>
      <c r="CL17" s="483"/>
      <c r="CM17" s="483"/>
      <c r="CN17" s="483"/>
      <c r="CO17" s="483"/>
      <c r="CP17" s="483"/>
      <c r="CQ17" s="483"/>
      <c r="CR17" s="483"/>
      <c r="CS17" s="483"/>
      <c r="CT17" s="483"/>
      <c r="CU17" s="483"/>
      <c r="CV17" s="483"/>
      <c r="CW17" s="487"/>
      <c r="CX17" s="487"/>
      <c r="CY17" s="487"/>
      <c r="CZ17" s="487"/>
      <c r="DA17" s="487"/>
      <c r="DB17" s="487"/>
      <c r="DC17" s="487"/>
      <c r="DD17" s="487"/>
      <c r="DE17" s="487"/>
      <c r="DF17" s="487"/>
    </row>
    <row r="18" spans="1:110" s="488" customFormat="1" ht="13.5" thickBot="1">
      <c r="A18" s="878" t="s">
        <v>668</v>
      </c>
      <c r="B18" s="878"/>
      <c r="C18" s="479">
        <f>C15-C16-C17</f>
        <v>0</v>
      </c>
      <c r="D18" s="479">
        <f t="shared" ref="D18:J18" si="3">D15-D16-D17</f>
        <v>0</v>
      </c>
      <c r="E18" s="479">
        <f t="shared" si="3"/>
        <v>0</v>
      </c>
      <c r="F18" s="479">
        <f t="shared" si="3"/>
        <v>0</v>
      </c>
      <c r="G18" s="479">
        <f t="shared" si="3"/>
        <v>0</v>
      </c>
      <c r="H18" s="479">
        <f t="shared" si="3"/>
        <v>0</v>
      </c>
      <c r="I18" s="479">
        <f t="shared" si="3"/>
        <v>0</v>
      </c>
      <c r="J18" s="479">
        <f t="shared" si="3"/>
        <v>0</v>
      </c>
      <c r="K18" s="887"/>
      <c r="L18" s="476"/>
      <c r="M18" s="476"/>
      <c r="N18" s="476"/>
      <c r="O18" s="476"/>
      <c r="P18" s="476"/>
      <c r="Q18" s="476"/>
      <c r="R18" s="487"/>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c r="BX18" s="483"/>
      <c r="BY18" s="483"/>
      <c r="BZ18" s="483"/>
      <c r="CA18" s="483"/>
      <c r="CB18" s="483"/>
      <c r="CC18" s="483"/>
      <c r="CD18" s="483"/>
      <c r="CE18" s="483"/>
      <c r="CF18" s="483"/>
      <c r="CG18" s="483"/>
      <c r="CH18" s="483"/>
      <c r="CI18" s="483"/>
      <c r="CJ18" s="483"/>
      <c r="CK18" s="483"/>
      <c r="CL18" s="483"/>
      <c r="CM18" s="483"/>
      <c r="CN18" s="483"/>
      <c r="CO18" s="483"/>
      <c r="CP18" s="483"/>
      <c r="CQ18" s="483"/>
      <c r="CR18" s="483"/>
      <c r="CS18" s="483"/>
      <c r="CT18" s="483"/>
      <c r="CU18" s="483"/>
      <c r="CV18" s="483"/>
      <c r="CW18" s="487"/>
      <c r="CX18" s="487"/>
      <c r="CY18" s="487"/>
      <c r="CZ18" s="487"/>
      <c r="DA18" s="487"/>
      <c r="DB18" s="487"/>
      <c r="DC18" s="487"/>
      <c r="DD18" s="487"/>
      <c r="DE18" s="487"/>
      <c r="DF18" s="487"/>
    </row>
    <row r="19" spans="1:110" s="488" customFormat="1" ht="13.5" thickTop="1">
      <c r="A19" s="879" t="s">
        <v>644</v>
      </c>
      <c r="B19" s="880"/>
      <c r="C19" s="489">
        <f>'Pg. 19 30-Yr. Annual Cash Flow '!I42+C18</f>
        <v>0</v>
      </c>
      <c r="D19" s="489">
        <f t="shared" ref="D19:J19" si="4">D18+C19</f>
        <v>0</v>
      </c>
      <c r="E19" s="489">
        <f t="shared" si="4"/>
        <v>0</v>
      </c>
      <c r="F19" s="489">
        <f t="shared" si="4"/>
        <v>0</v>
      </c>
      <c r="G19" s="489">
        <f t="shared" si="4"/>
        <v>0</v>
      </c>
      <c r="H19" s="489">
        <f t="shared" si="4"/>
        <v>0</v>
      </c>
      <c r="I19" s="489">
        <f t="shared" si="4"/>
        <v>0</v>
      </c>
      <c r="J19" s="489">
        <f t="shared" si="4"/>
        <v>0</v>
      </c>
      <c r="K19" s="887"/>
      <c r="L19" s="476"/>
      <c r="M19" s="476"/>
      <c r="N19" s="470"/>
      <c r="O19" s="470"/>
      <c r="P19" s="470"/>
      <c r="Q19" s="470"/>
      <c r="R19" s="470"/>
      <c r="S19" s="470"/>
      <c r="T19" s="470"/>
      <c r="U19" s="470"/>
      <c r="V19" s="470"/>
      <c r="W19" s="470"/>
      <c r="X19" s="470"/>
      <c r="Y19" s="470"/>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3"/>
      <c r="CF19" s="483"/>
      <c r="CG19" s="483"/>
      <c r="CH19" s="483"/>
      <c r="CI19" s="483"/>
      <c r="CJ19" s="483"/>
      <c r="CK19" s="483"/>
      <c r="CL19" s="483"/>
      <c r="CM19" s="483"/>
      <c r="CN19" s="483"/>
      <c r="CO19" s="483"/>
      <c r="CP19" s="483"/>
      <c r="CQ19" s="483"/>
      <c r="CR19" s="483"/>
      <c r="CS19" s="483"/>
      <c r="CT19" s="483"/>
      <c r="CU19" s="483"/>
      <c r="CV19" s="483"/>
      <c r="CW19" s="487"/>
      <c r="CX19" s="487"/>
      <c r="CY19" s="487"/>
      <c r="CZ19" s="487"/>
      <c r="DA19" s="487"/>
      <c r="DB19" s="487"/>
      <c r="DC19" s="487"/>
      <c r="DD19" s="487"/>
      <c r="DE19" s="487"/>
      <c r="DF19" s="487"/>
    </row>
    <row r="20" spans="1:110" ht="10.15" customHeight="1" thickBot="1">
      <c r="A20" s="877"/>
      <c r="B20" s="877"/>
      <c r="C20" s="490"/>
      <c r="D20" s="490"/>
      <c r="E20" s="490"/>
      <c r="F20" s="490"/>
      <c r="G20" s="490"/>
      <c r="H20" s="490"/>
      <c r="I20" s="490"/>
      <c r="J20" s="490"/>
      <c r="K20" s="887"/>
      <c r="L20" s="485"/>
      <c r="M20" s="485"/>
      <c r="N20" s="485"/>
      <c r="O20" s="485"/>
      <c r="P20" s="485"/>
      <c r="Q20" s="485"/>
      <c r="R20" s="477"/>
      <c r="CW20" s="477"/>
      <c r="CX20" s="477"/>
      <c r="CY20" s="477"/>
      <c r="CZ20" s="477"/>
      <c r="DA20" s="477"/>
      <c r="DB20" s="477"/>
      <c r="DC20" s="477"/>
      <c r="DD20" s="477"/>
      <c r="DE20" s="477"/>
      <c r="DF20" s="477"/>
    </row>
    <row r="21" spans="1:110" s="483" customFormat="1" ht="15" customHeight="1" thickTop="1">
      <c r="A21" s="878" t="s">
        <v>473</v>
      </c>
      <c r="B21" s="878"/>
      <c r="C21" s="491" t="e">
        <f>C15/(C16+C17)</f>
        <v>#DIV/0!</v>
      </c>
      <c r="D21" s="491" t="e">
        <f t="shared" ref="D21:J21" si="5">D15/(D16+D17)</f>
        <v>#DIV/0!</v>
      </c>
      <c r="E21" s="491" t="e">
        <f t="shared" si="5"/>
        <v>#DIV/0!</v>
      </c>
      <c r="F21" s="491" t="e">
        <f t="shared" si="5"/>
        <v>#DIV/0!</v>
      </c>
      <c r="G21" s="491" t="e">
        <f t="shared" si="5"/>
        <v>#DIV/0!</v>
      </c>
      <c r="H21" s="491" t="e">
        <f t="shared" si="5"/>
        <v>#DIV/0!</v>
      </c>
      <c r="I21" s="491" t="e">
        <f t="shared" si="5"/>
        <v>#DIV/0!</v>
      </c>
      <c r="J21" s="491" t="e">
        <f t="shared" si="5"/>
        <v>#DIV/0!</v>
      </c>
      <c r="K21" s="887"/>
      <c r="L21" s="492"/>
      <c r="M21" s="492"/>
      <c r="N21" s="492"/>
      <c r="O21" s="492"/>
      <c r="P21" s="492"/>
      <c r="Q21" s="492"/>
      <c r="R21" s="478"/>
      <c r="CW21" s="478"/>
      <c r="CX21" s="478"/>
      <c r="CY21" s="478"/>
      <c r="CZ21" s="478"/>
      <c r="DA21" s="478"/>
      <c r="DB21" s="478"/>
      <c r="DC21" s="478"/>
      <c r="DD21" s="478"/>
      <c r="DE21" s="478"/>
      <c r="DF21" s="478"/>
    </row>
    <row r="22" spans="1:110">
      <c r="A22" s="891" t="s">
        <v>820</v>
      </c>
      <c r="B22" s="892"/>
      <c r="C22"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f>
        <v>#DIV/0!</v>
      </c>
      <c r="D22"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f>
        <v>#DIV/0!</v>
      </c>
      <c r="E22"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
        <v>#DIV/0!</v>
      </c>
      <c r="F22"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cont.'!C21,D21,E21,F21)</f>
        <v>#DIV/0!</v>
      </c>
      <c r="G22"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cont.'!C21,D21,E21,F21,G21)</f>
        <v>#DIV/0!</v>
      </c>
      <c r="H22"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cont.'!C21,D21,E21,F21,G21,H21)</f>
        <v>#DIV/0!</v>
      </c>
      <c r="I22"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cont.'!C21,D21,E21,F21,G21,H21,I21)</f>
        <v>#DIV/0!</v>
      </c>
      <c r="J22"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cont.'!C21,D21,E21,F21,G21,H21,I21,J21)</f>
        <v>#DIV/0!</v>
      </c>
      <c r="K22" s="887"/>
      <c r="L22" s="476"/>
      <c r="M22" s="476"/>
      <c r="N22" s="476"/>
      <c r="O22" s="476"/>
      <c r="P22" s="476"/>
      <c r="Q22" s="476"/>
      <c r="R22" s="477"/>
      <c r="CW22" s="477"/>
      <c r="CX22" s="477"/>
      <c r="CY22" s="477"/>
      <c r="CZ22" s="477"/>
      <c r="DA22" s="477"/>
      <c r="DB22" s="477"/>
      <c r="DC22" s="477"/>
      <c r="DD22" s="477"/>
      <c r="DE22" s="477"/>
      <c r="DF22" s="477"/>
    </row>
    <row r="23" spans="1:110" ht="9.4" customHeight="1">
      <c r="A23" s="548"/>
      <c r="B23" s="549"/>
      <c r="C23" s="548"/>
      <c r="D23" s="548"/>
      <c r="E23" s="548"/>
      <c r="F23" s="548"/>
      <c r="G23" s="548"/>
      <c r="H23" s="548"/>
      <c r="I23" s="548"/>
      <c r="J23" s="548"/>
      <c r="K23" s="887"/>
      <c r="L23" s="485"/>
      <c r="M23" s="485"/>
      <c r="N23" s="485"/>
      <c r="O23" s="485"/>
      <c r="P23" s="485"/>
      <c r="Q23" s="485"/>
      <c r="R23" s="477"/>
      <c r="CW23" s="477"/>
      <c r="CX23" s="477"/>
      <c r="CY23" s="477"/>
      <c r="CZ23" s="477"/>
      <c r="DA23" s="477"/>
      <c r="DB23" s="477"/>
      <c r="DC23" s="477"/>
      <c r="DD23" s="477"/>
      <c r="DE23" s="477"/>
      <c r="DF23" s="477"/>
    </row>
    <row r="24" spans="1:110" ht="12.2" customHeight="1">
      <c r="A24" s="494"/>
      <c r="B24" s="507"/>
      <c r="C24" s="494"/>
      <c r="D24" s="494"/>
      <c r="E24" s="494"/>
      <c r="F24" s="494"/>
      <c r="G24" s="494"/>
      <c r="H24" s="494"/>
      <c r="I24" s="494"/>
      <c r="J24" s="494"/>
    </row>
    <row r="25" spans="1:110" ht="9.4" customHeight="1">
      <c r="A25" s="893"/>
      <c r="B25" s="893"/>
      <c r="C25" s="893"/>
      <c r="D25" s="893"/>
      <c r="E25" s="893"/>
      <c r="F25" s="893"/>
      <c r="G25" s="893"/>
      <c r="H25" s="893"/>
      <c r="I25" s="893"/>
      <c r="J25" s="893"/>
    </row>
    <row r="26" spans="1:110" ht="13.9" customHeight="1">
      <c r="A26" s="894"/>
      <c r="B26" s="894"/>
      <c r="C26" s="895" t="s">
        <v>4</v>
      </c>
      <c r="D26" s="895"/>
      <c r="E26" s="895"/>
      <c r="F26" s="895"/>
      <c r="G26" s="895"/>
      <c r="H26" s="895"/>
      <c r="I26" s="895"/>
    </row>
    <row r="27" spans="1:110" ht="15" customHeight="1">
      <c r="A27" s="890" t="s">
        <v>52</v>
      </c>
      <c r="B27" s="890"/>
      <c r="C27" s="495" t="s">
        <v>268</v>
      </c>
      <c r="D27" s="495" t="s">
        <v>269</v>
      </c>
      <c r="E27" s="495" t="s">
        <v>270</v>
      </c>
      <c r="F27" s="495" t="s">
        <v>271</v>
      </c>
      <c r="G27" s="495" t="s">
        <v>272</v>
      </c>
      <c r="H27" s="495" t="s">
        <v>273</v>
      </c>
      <c r="I27" s="495" t="s">
        <v>274</v>
      </c>
    </row>
    <row r="28" spans="1:110" s="477" customFormat="1">
      <c r="A28" s="878" t="s">
        <v>667</v>
      </c>
      <c r="B28" s="878"/>
      <c r="C28" s="533">
        <f>+J5*(1+'Pg. 18 Annual Cash Flow'!$F$25)</f>
        <v>0</v>
      </c>
      <c r="D28" s="533">
        <f>+C28*(1+'Pg. 18 Annual Cash Flow'!$F$25)</f>
        <v>0</v>
      </c>
      <c r="E28" s="533">
        <f>+D28*(1+'Pg. 18 Annual Cash Flow'!$F$25)</f>
        <v>0</v>
      </c>
      <c r="F28" s="533">
        <f>+E28*(1+'Pg. 18 Annual Cash Flow'!$F$25)</f>
        <v>0</v>
      </c>
      <c r="G28" s="533">
        <f>+F28*(1+'Pg. 18 Annual Cash Flow'!$F$25)</f>
        <v>0</v>
      </c>
      <c r="H28" s="533">
        <f>+G28*(1+'Pg. 18 Annual Cash Flow'!$F$25)</f>
        <v>0</v>
      </c>
      <c r="I28" s="533">
        <f>+H28*(1+'Pg. 18 Annual Cash Flow'!$F$25)</f>
        <v>0</v>
      </c>
      <c r="J28" s="496"/>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c r="BI28" s="470"/>
      <c r="BJ28" s="470"/>
      <c r="BK28" s="470"/>
      <c r="BL28" s="470"/>
      <c r="BM28" s="470"/>
      <c r="BN28" s="470"/>
      <c r="BO28" s="470"/>
      <c r="BP28" s="470"/>
      <c r="BQ28" s="470"/>
      <c r="BR28" s="470"/>
      <c r="BS28" s="470"/>
      <c r="BT28" s="470"/>
      <c r="BU28" s="470"/>
      <c r="BV28" s="470"/>
      <c r="BW28" s="470"/>
      <c r="BX28" s="470"/>
      <c r="BY28" s="470"/>
      <c r="BZ28" s="470"/>
      <c r="CA28" s="470"/>
      <c r="CB28" s="470"/>
      <c r="CC28" s="470"/>
      <c r="CD28" s="470"/>
      <c r="CE28" s="470"/>
      <c r="CF28" s="470"/>
      <c r="CG28" s="470"/>
      <c r="CH28" s="470"/>
      <c r="CI28" s="470"/>
      <c r="CJ28" s="470"/>
      <c r="CK28" s="470"/>
      <c r="CL28" s="470"/>
      <c r="CM28" s="470"/>
      <c r="CN28" s="470"/>
    </row>
    <row r="29" spans="1:110" s="478" customFormat="1">
      <c r="A29" s="878" t="s">
        <v>434</v>
      </c>
      <c r="B29" s="878"/>
      <c r="C29" s="533">
        <f>+J6*(1+'Pg. 18 Annual Cash Flow'!$F$26)</f>
        <v>0</v>
      </c>
      <c r="D29" s="533">
        <f>+C29*(1+'Pg. 18 Annual Cash Flow'!$F$26)</f>
        <v>0</v>
      </c>
      <c r="E29" s="533">
        <f>+D29*(1+'Pg. 18 Annual Cash Flow'!$F$26)</f>
        <v>0</v>
      </c>
      <c r="F29" s="533">
        <f>+E29*(1+'Pg. 18 Annual Cash Flow'!$F$26)</f>
        <v>0</v>
      </c>
      <c r="G29" s="533">
        <f>+F29*(1+'Pg. 18 Annual Cash Flow'!$F$26)</f>
        <v>0</v>
      </c>
      <c r="H29" s="533">
        <f>+G29*(1+'Pg. 18 Annual Cash Flow'!$F$26)</f>
        <v>0</v>
      </c>
      <c r="I29" s="533">
        <f>+H29*(1+'Pg. 18 Annual Cash Flow'!$F$26)</f>
        <v>0</v>
      </c>
      <c r="J29" s="497"/>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c r="BR29" s="470"/>
      <c r="BS29" s="470"/>
      <c r="BT29" s="470"/>
      <c r="BU29" s="470"/>
      <c r="BV29" s="470"/>
      <c r="BW29" s="470"/>
      <c r="BX29" s="470"/>
      <c r="BY29" s="470"/>
      <c r="BZ29" s="470"/>
      <c r="CA29" s="470"/>
      <c r="CB29" s="470"/>
      <c r="CC29" s="470"/>
      <c r="CD29" s="470"/>
      <c r="CE29" s="470"/>
      <c r="CF29" s="470"/>
      <c r="CG29" s="470"/>
      <c r="CH29" s="470"/>
      <c r="CI29" s="470"/>
      <c r="CJ29" s="470"/>
      <c r="CK29" s="470"/>
      <c r="CL29" s="470"/>
      <c r="CM29" s="470"/>
      <c r="CN29" s="470"/>
    </row>
    <row r="30" spans="1:110" s="478" customFormat="1">
      <c r="A30" s="878" t="s">
        <v>20</v>
      </c>
      <c r="B30" s="878"/>
      <c r="C30" s="533">
        <f>+J7*(1+'Pg. 18 Annual Cash Flow'!$F$27)</f>
        <v>0</v>
      </c>
      <c r="D30" s="533">
        <f>+C30*(1+'Pg. 18 Annual Cash Flow'!$F$27)</f>
        <v>0</v>
      </c>
      <c r="E30" s="533">
        <f>+D30*(1+'Pg. 18 Annual Cash Flow'!$F$27)</f>
        <v>0</v>
      </c>
      <c r="F30" s="533">
        <f>+E30*(1+'Pg. 18 Annual Cash Flow'!$F$27)</f>
        <v>0</v>
      </c>
      <c r="G30" s="533">
        <f>+F30*(1+'Pg. 18 Annual Cash Flow'!$F$27)</f>
        <v>0</v>
      </c>
      <c r="H30" s="533">
        <f>+G30*(1+'Pg. 18 Annual Cash Flow'!$F$27)</f>
        <v>0</v>
      </c>
      <c r="I30" s="533">
        <f>+H30*(1+'Pg. 18 Annual Cash Flow'!$F$27)</f>
        <v>0</v>
      </c>
      <c r="J30" s="497"/>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0"/>
      <c r="BC30" s="470"/>
      <c r="BD30" s="470"/>
      <c r="BE30" s="470"/>
      <c r="BF30" s="470"/>
      <c r="BG30" s="470"/>
      <c r="BH30" s="470"/>
      <c r="BI30" s="470"/>
      <c r="BJ30" s="470"/>
      <c r="BK30" s="470"/>
      <c r="BL30" s="470"/>
      <c r="BM30" s="470"/>
      <c r="BN30" s="470"/>
      <c r="BO30" s="470"/>
      <c r="BP30" s="470"/>
      <c r="BQ30" s="470"/>
      <c r="BR30" s="470"/>
      <c r="BS30" s="470"/>
      <c r="BT30" s="470"/>
      <c r="BU30" s="470"/>
      <c r="BV30" s="470"/>
      <c r="BW30" s="470"/>
      <c r="BX30" s="470"/>
      <c r="BY30" s="470"/>
      <c r="BZ30" s="470"/>
      <c r="CA30" s="470"/>
      <c r="CB30" s="470"/>
      <c r="CC30" s="470"/>
      <c r="CD30" s="470"/>
      <c r="CE30" s="470"/>
      <c r="CF30" s="470"/>
      <c r="CG30" s="470"/>
      <c r="CH30" s="470"/>
      <c r="CI30" s="470"/>
      <c r="CJ30" s="470"/>
      <c r="CK30" s="470"/>
      <c r="CL30" s="470"/>
      <c r="CM30" s="470"/>
      <c r="CN30" s="470"/>
    </row>
    <row r="31" spans="1:110" ht="13.5" thickBot="1">
      <c r="A31" s="890" t="s">
        <v>435</v>
      </c>
      <c r="B31" s="890"/>
      <c r="C31" s="534">
        <f t="shared" ref="C31:I31" si="6">SUM(C28:C30)</f>
        <v>0</v>
      </c>
      <c r="D31" s="534">
        <f t="shared" si="6"/>
        <v>0</v>
      </c>
      <c r="E31" s="534">
        <f t="shared" si="6"/>
        <v>0</v>
      </c>
      <c r="F31" s="534">
        <f t="shared" si="6"/>
        <v>0</v>
      </c>
      <c r="G31" s="534">
        <f t="shared" si="6"/>
        <v>0</v>
      </c>
      <c r="H31" s="534">
        <f t="shared" si="6"/>
        <v>0</v>
      </c>
      <c r="I31" s="534">
        <f t="shared" si="6"/>
        <v>0</v>
      </c>
    </row>
    <row r="32" spans="1:110" ht="9.4" customHeight="1" thickTop="1">
      <c r="A32" s="894"/>
      <c r="B32" s="894"/>
      <c r="C32" s="894"/>
      <c r="D32" s="894"/>
      <c r="E32" s="894"/>
      <c r="F32" s="894"/>
      <c r="G32" s="894"/>
      <c r="H32" s="894"/>
      <c r="I32" s="894"/>
    </row>
    <row r="33" spans="1:102" s="478" customFormat="1">
      <c r="A33" s="878" t="s">
        <v>436</v>
      </c>
      <c r="B33" s="878"/>
      <c r="C33" s="533">
        <f>+J10*(1+'Pg. 18 Annual Cash Flow'!$F$28)</f>
        <v>0</v>
      </c>
      <c r="D33" s="533">
        <f>+C33*(1+'Pg. 18 Annual Cash Flow'!$F$28)</f>
        <v>0</v>
      </c>
      <c r="E33" s="533">
        <f>+D33*(1+'Pg. 18 Annual Cash Flow'!$F$28)</f>
        <v>0</v>
      </c>
      <c r="F33" s="533">
        <f>+E33*(1+'Pg. 18 Annual Cash Flow'!$F$28)</f>
        <v>0</v>
      </c>
      <c r="G33" s="533">
        <f>+F33*(1+'Pg. 18 Annual Cash Flow'!$F$28)</f>
        <v>0</v>
      </c>
      <c r="H33" s="533">
        <f>+G33*(1+'Pg. 18 Annual Cash Flow'!$F$28)</f>
        <v>0</v>
      </c>
      <c r="I33" s="533">
        <f>+H33*(1+'Pg. 18 Annual Cash Flow'!$F$28)</f>
        <v>0</v>
      </c>
      <c r="J33" s="497"/>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0"/>
      <c r="BH33" s="470"/>
      <c r="BI33" s="470"/>
      <c r="BJ33" s="470"/>
      <c r="BK33" s="470"/>
      <c r="BL33" s="470"/>
      <c r="BM33" s="470"/>
      <c r="BN33" s="470"/>
      <c r="BO33" s="470"/>
      <c r="BP33" s="470"/>
      <c r="BQ33" s="470"/>
      <c r="BR33" s="470"/>
      <c r="BS33" s="470"/>
      <c r="BT33" s="470"/>
      <c r="BU33" s="470"/>
      <c r="BV33" s="470"/>
      <c r="BW33" s="470"/>
      <c r="BX33" s="470"/>
      <c r="BY33" s="470"/>
      <c r="BZ33" s="470"/>
      <c r="CA33" s="470"/>
      <c r="CB33" s="470"/>
      <c r="CC33" s="470"/>
      <c r="CD33" s="470"/>
      <c r="CE33" s="470"/>
      <c r="CF33" s="470"/>
      <c r="CG33" s="470"/>
      <c r="CH33" s="470"/>
      <c r="CI33" s="470"/>
      <c r="CJ33" s="470"/>
      <c r="CK33" s="470"/>
      <c r="CL33" s="470"/>
      <c r="CM33" s="470"/>
      <c r="CN33" s="470"/>
    </row>
    <row r="34" spans="1:102" ht="9.4" customHeight="1">
      <c r="A34" s="874"/>
      <c r="B34" s="874"/>
      <c r="C34" s="874"/>
      <c r="D34" s="874"/>
      <c r="E34" s="874"/>
      <c r="F34" s="874"/>
      <c r="G34" s="874"/>
      <c r="H34" s="874"/>
      <c r="I34" s="874"/>
    </row>
    <row r="35" spans="1:102" s="483" customFormat="1" ht="27" customHeight="1">
      <c r="A35" s="883" t="s">
        <v>437</v>
      </c>
      <c r="B35" s="883"/>
      <c r="C35" s="533">
        <f>+J12*(1+'Pg. 18 Annual Cash Flow'!$F$29)</f>
        <v>0</v>
      </c>
      <c r="D35" s="533">
        <f>+C35*(1+'Pg. 18 Annual Cash Flow'!$F$29)</f>
        <v>0</v>
      </c>
      <c r="E35" s="533">
        <f>+D35*(1+'Pg. 18 Annual Cash Flow'!$F$29)</f>
        <v>0</v>
      </c>
      <c r="F35" s="533">
        <f>+E35*(1+'Pg. 18 Annual Cash Flow'!$F$29)</f>
        <v>0</v>
      </c>
      <c r="G35" s="533">
        <f>+F35*(1+'Pg. 18 Annual Cash Flow'!$F$29)</f>
        <v>0</v>
      </c>
      <c r="H35" s="533">
        <f>+G35*(1+'Pg. 18 Annual Cash Flow'!$F$29)</f>
        <v>0</v>
      </c>
      <c r="I35" s="533">
        <f>+H35*(1+'Pg. 18 Annual Cash Flow'!$F$29)</f>
        <v>0</v>
      </c>
      <c r="J35" s="497"/>
      <c r="CO35" s="478"/>
      <c r="CP35" s="478"/>
      <c r="CQ35" s="478"/>
      <c r="CR35" s="478"/>
      <c r="CS35" s="478"/>
      <c r="CT35" s="478"/>
      <c r="CU35" s="478"/>
      <c r="CV35" s="478"/>
      <c r="CW35" s="478"/>
      <c r="CX35" s="478"/>
    </row>
    <row r="36" spans="1:102" ht="13.15" customHeight="1">
      <c r="A36" s="885" t="s">
        <v>819</v>
      </c>
      <c r="B36" s="885"/>
      <c r="C36" s="535">
        <f>J13*(1+'Pg. 18 Annual Cash Flow'!F30)</f>
        <v>0</v>
      </c>
      <c r="D36" s="535">
        <f>+C36*(1+'Pg. 18 Annual Cash Flow'!F30)</f>
        <v>0</v>
      </c>
      <c r="E36" s="535">
        <f>+D36*(1+'Pg. 18 Annual Cash Flow'!F30)</f>
        <v>0</v>
      </c>
      <c r="F36" s="535">
        <f>+E36*(1+'Pg. 18 Annual Cash Flow'!F30)</f>
        <v>0</v>
      </c>
      <c r="G36" s="535">
        <f>+F36*(1+'Pg. 18 Annual Cash Flow'!F30)</f>
        <v>0</v>
      </c>
      <c r="H36" s="535">
        <f>+G36*(1+'Pg. 18 Annual Cash Flow'!F30)</f>
        <v>0</v>
      </c>
      <c r="I36" s="535">
        <f>+H36*(1+'Pg. 18 Annual Cash Flow'!F30)</f>
        <v>0</v>
      </c>
      <c r="J36" s="498"/>
      <c r="K36" s="483"/>
    </row>
    <row r="37" spans="1:102" s="483" customFormat="1" ht="9.4" customHeight="1">
      <c r="A37" s="884"/>
      <c r="B37" s="884"/>
      <c r="C37" s="884"/>
      <c r="D37" s="884"/>
      <c r="E37" s="884"/>
      <c r="F37" s="884"/>
      <c r="G37" s="884"/>
      <c r="H37" s="884"/>
      <c r="I37" s="884"/>
      <c r="J37" s="497"/>
      <c r="CO37" s="478"/>
      <c r="CP37" s="478"/>
      <c r="CQ37" s="478"/>
      <c r="CR37" s="478"/>
      <c r="CS37" s="478"/>
      <c r="CT37" s="478"/>
      <c r="CU37" s="478"/>
      <c r="CV37" s="478"/>
      <c r="CW37" s="478"/>
      <c r="CX37" s="478"/>
    </row>
    <row r="38" spans="1:102" s="483" customFormat="1" ht="27" customHeight="1">
      <c r="A38" s="883" t="s">
        <v>44</v>
      </c>
      <c r="B38" s="883"/>
      <c r="C38" s="533">
        <f>+C31+C33-C35-C36</f>
        <v>0</v>
      </c>
      <c r="D38" s="533">
        <f>+D31+D33-D35-D36</f>
        <v>0</v>
      </c>
      <c r="E38" s="533">
        <f t="shared" ref="E38:I38" si="7">+E31+E33-E35-E36</f>
        <v>0</v>
      </c>
      <c r="F38" s="533">
        <f t="shared" si="7"/>
        <v>0</v>
      </c>
      <c r="G38" s="533">
        <f t="shared" si="7"/>
        <v>0</v>
      </c>
      <c r="H38" s="533">
        <f t="shared" si="7"/>
        <v>0</v>
      </c>
      <c r="I38" s="533">
        <f t="shared" si="7"/>
        <v>0</v>
      </c>
      <c r="J38" s="497"/>
      <c r="CO38" s="478"/>
      <c r="CP38" s="478"/>
      <c r="CQ38" s="478"/>
      <c r="CR38" s="478"/>
      <c r="CS38" s="478"/>
      <c r="CT38" s="478"/>
      <c r="CU38" s="478"/>
      <c r="CV38" s="478"/>
      <c r="CW38" s="478"/>
      <c r="CX38" s="478"/>
    </row>
    <row r="39" spans="1:102" s="483" customFormat="1">
      <c r="A39" s="881" t="s">
        <v>815</v>
      </c>
      <c r="B39" s="882"/>
      <c r="C39" s="533">
        <f>J16</f>
        <v>0</v>
      </c>
      <c r="D39" s="533">
        <f t="shared" ref="D39:I39" si="8">C39</f>
        <v>0</v>
      </c>
      <c r="E39" s="533">
        <f t="shared" si="8"/>
        <v>0</v>
      </c>
      <c r="F39" s="533">
        <f t="shared" si="8"/>
        <v>0</v>
      </c>
      <c r="G39" s="533">
        <f t="shared" si="8"/>
        <v>0</v>
      </c>
      <c r="H39" s="533">
        <f t="shared" si="8"/>
        <v>0</v>
      </c>
      <c r="I39" s="533">
        <f t="shared" si="8"/>
        <v>0</v>
      </c>
      <c r="J39" s="497"/>
      <c r="CO39" s="478"/>
      <c r="CP39" s="478"/>
      <c r="CQ39" s="478"/>
      <c r="CR39" s="478"/>
      <c r="CS39" s="478"/>
      <c r="CT39" s="478"/>
      <c r="CU39" s="478"/>
      <c r="CV39" s="478"/>
      <c r="CW39" s="478"/>
      <c r="CX39" s="478"/>
    </row>
    <row r="40" spans="1:102" s="488" customFormat="1" ht="15" customHeight="1">
      <c r="A40" s="883" t="s">
        <v>816</v>
      </c>
      <c r="B40" s="883"/>
      <c r="C40" s="536"/>
      <c r="D40" s="536"/>
      <c r="E40" s="536"/>
      <c r="F40" s="536"/>
      <c r="G40" s="536"/>
      <c r="H40" s="536"/>
      <c r="I40" s="536"/>
      <c r="J40" s="499"/>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83"/>
      <c r="BD40" s="483"/>
      <c r="BE40" s="483"/>
      <c r="BF40" s="483"/>
      <c r="BG40" s="483"/>
      <c r="BH40" s="483"/>
      <c r="BI40" s="483"/>
      <c r="BJ40" s="483"/>
      <c r="BK40" s="483"/>
      <c r="BL40" s="483"/>
      <c r="BM40" s="483"/>
      <c r="BN40" s="483"/>
      <c r="BO40" s="483"/>
      <c r="BP40" s="483"/>
      <c r="BQ40" s="483"/>
      <c r="BR40" s="483"/>
      <c r="BS40" s="483"/>
      <c r="BT40" s="483"/>
      <c r="BU40" s="483"/>
      <c r="BV40" s="483"/>
      <c r="BW40" s="483"/>
      <c r="BX40" s="483"/>
      <c r="BY40" s="483"/>
      <c r="BZ40" s="483"/>
      <c r="CA40" s="483"/>
      <c r="CB40" s="483"/>
      <c r="CC40" s="483"/>
      <c r="CD40" s="483"/>
      <c r="CE40" s="483"/>
      <c r="CF40" s="483"/>
      <c r="CG40" s="483"/>
      <c r="CH40" s="483"/>
      <c r="CI40" s="483"/>
      <c r="CJ40" s="483"/>
      <c r="CK40" s="483"/>
      <c r="CL40" s="483"/>
      <c r="CM40" s="483"/>
      <c r="CN40" s="483"/>
      <c r="CO40" s="487"/>
      <c r="CP40" s="487"/>
      <c r="CQ40" s="487"/>
      <c r="CR40" s="487"/>
      <c r="CS40" s="487"/>
      <c r="CT40" s="487"/>
      <c r="CU40" s="487"/>
      <c r="CV40" s="487"/>
      <c r="CW40" s="487"/>
      <c r="CX40" s="487"/>
    </row>
    <row r="41" spans="1:102" s="488" customFormat="1" ht="15" customHeight="1" thickBot="1">
      <c r="A41" s="878" t="s">
        <v>666</v>
      </c>
      <c r="B41" s="878"/>
      <c r="C41" s="537">
        <f>C38-C39-C40</f>
        <v>0</v>
      </c>
      <c r="D41" s="537">
        <f t="shared" ref="D41:I41" si="9">D38-D39-D40</f>
        <v>0</v>
      </c>
      <c r="E41" s="537">
        <f t="shared" si="9"/>
        <v>0</v>
      </c>
      <c r="F41" s="537">
        <f t="shared" si="9"/>
        <v>0</v>
      </c>
      <c r="G41" s="537">
        <f t="shared" si="9"/>
        <v>0</v>
      </c>
      <c r="H41" s="537">
        <f t="shared" si="9"/>
        <v>0</v>
      </c>
      <c r="I41" s="537">
        <f t="shared" si="9"/>
        <v>0</v>
      </c>
      <c r="J41" s="499"/>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3"/>
      <c r="BW41" s="483"/>
      <c r="BX41" s="483"/>
      <c r="BY41" s="483"/>
      <c r="BZ41" s="483"/>
      <c r="CA41" s="483"/>
      <c r="CB41" s="483"/>
      <c r="CC41" s="483"/>
      <c r="CD41" s="483"/>
      <c r="CE41" s="483"/>
      <c r="CF41" s="483"/>
      <c r="CG41" s="483"/>
      <c r="CH41" s="483"/>
      <c r="CI41" s="483"/>
      <c r="CJ41" s="483"/>
      <c r="CK41" s="483"/>
      <c r="CL41" s="483"/>
      <c r="CM41" s="483"/>
      <c r="CN41" s="483"/>
      <c r="CO41" s="487"/>
      <c r="CP41" s="487"/>
      <c r="CQ41" s="487"/>
      <c r="CR41" s="487"/>
      <c r="CS41" s="487"/>
      <c r="CT41" s="487"/>
      <c r="CU41" s="487"/>
      <c r="CV41" s="487"/>
      <c r="CW41" s="487"/>
      <c r="CX41" s="487"/>
    </row>
    <row r="42" spans="1:102" s="488" customFormat="1" ht="15" customHeight="1" thickTop="1">
      <c r="A42" s="879" t="s">
        <v>644</v>
      </c>
      <c r="B42" s="880"/>
      <c r="C42" s="538">
        <f>C41+J19</f>
        <v>0</v>
      </c>
      <c r="D42" s="538">
        <f t="shared" ref="D42:I42" si="10">D41+C42</f>
        <v>0</v>
      </c>
      <c r="E42" s="538">
        <f t="shared" si="10"/>
        <v>0</v>
      </c>
      <c r="F42" s="538">
        <f t="shared" si="10"/>
        <v>0</v>
      </c>
      <c r="G42" s="538">
        <f t="shared" si="10"/>
        <v>0</v>
      </c>
      <c r="H42" s="538">
        <f t="shared" si="10"/>
        <v>0</v>
      </c>
      <c r="I42" s="538">
        <f t="shared" si="10"/>
        <v>0</v>
      </c>
      <c r="J42" s="499"/>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3"/>
      <c r="BD42" s="483"/>
      <c r="BE42" s="483"/>
      <c r="BF42" s="483"/>
      <c r="BG42" s="483"/>
      <c r="BH42" s="483"/>
      <c r="BI42" s="483"/>
      <c r="BJ42" s="483"/>
      <c r="BK42" s="483"/>
      <c r="BL42" s="483"/>
      <c r="BM42" s="483"/>
      <c r="BN42" s="483"/>
      <c r="BO42" s="483"/>
      <c r="BP42" s="483"/>
      <c r="BQ42" s="483"/>
      <c r="BR42" s="483"/>
      <c r="BS42" s="483"/>
      <c r="BT42" s="483"/>
      <c r="BU42" s="483"/>
      <c r="BV42" s="483"/>
      <c r="BW42" s="483"/>
      <c r="BX42" s="483"/>
      <c r="BY42" s="483"/>
      <c r="BZ42" s="483"/>
      <c r="CA42" s="483"/>
      <c r="CB42" s="483"/>
      <c r="CC42" s="483"/>
      <c r="CD42" s="483"/>
      <c r="CE42" s="483"/>
      <c r="CF42" s="483"/>
      <c r="CG42" s="483"/>
      <c r="CH42" s="483"/>
      <c r="CI42" s="483"/>
      <c r="CJ42" s="483"/>
      <c r="CK42" s="483"/>
      <c r="CL42" s="483"/>
      <c r="CM42" s="483"/>
      <c r="CN42" s="483"/>
      <c r="CO42" s="487"/>
      <c r="CP42" s="487"/>
      <c r="CQ42" s="487"/>
      <c r="CR42" s="487"/>
      <c r="CS42" s="487"/>
      <c r="CT42" s="487"/>
      <c r="CU42" s="487"/>
      <c r="CV42" s="487"/>
      <c r="CW42" s="487"/>
      <c r="CX42" s="487"/>
    </row>
    <row r="43" spans="1:102" ht="9.4" customHeight="1">
      <c r="A43" s="493"/>
      <c r="B43" s="506"/>
      <c r="C43" s="500"/>
      <c r="D43" s="500"/>
      <c r="E43" s="500"/>
      <c r="F43" s="500"/>
      <c r="G43" s="500"/>
      <c r="H43" s="500"/>
      <c r="I43" s="500"/>
      <c r="J43" s="496"/>
      <c r="CO43" s="477"/>
      <c r="CP43" s="477"/>
      <c r="CQ43" s="477"/>
      <c r="CR43" s="477"/>
      <c r="CS43" s="477"/>
      <c r="CT43" s="477"/>
      <c r="CU43" s="477"/>
      <c r="CV43" s="477"/>
      <c r="CW43" s="477"/>
      <c r="CX43" s="477"/>
    </row>
    <row r="44" spans="1:102" s="483" customFormat="1" ht="15" customHeight="1">
      <c r="A44" s="878" t="s">
        <v>473</v>
      </c>
      <c r="B44" s="878"/>
      <c r="C44" s="491" t="e">
        <f>C38/(C39+C40)</f>
        <v>#DIV/0!</v>
      </c>
      <c r="D44" s="491" t="e">
        <f t="shared" ref="D44:I44" si="11">D38/(D39+D40)</f>
        <v>#DIV/0!</v>
      </c>
      <c r="E44" s="491" t="e">
        <f t="shared" si="11"/>
        <v>#DIV/0!</v>
      </c>
      <c r="F44" s="491" t="e">
        <f t="shared" si="11"/>
        <v>#DIV/0!</v>
      </c>
      <c r="G44" s="491" t="e">
        <f t="shared" si="11"/>
        <v>#DIV/0!</v>
      </c>
      <c r="H44" s="491" t="e">
        <f t="shared" si="11"/>
        <v>#DIV/0!</v>
      </c>
      <c r="I44" s="491" t="e">
        <f t="shared" si="11"/>
        <v>#DIV/0!</v>
      </c>
      <c r="J44" s="497"/>
      <c r="CO44" s="478"/>
      <c r="CP44" s="478"/>
      <c r="CQ44" s="478"/>
      <c r="CR44" s="478"/>
      <c r="CS44" s="478"/>
      <c r="CT44" s="478"/>
      <c r="CU44" s="478"/>
      <c r="CV44" s="478"/>
      <c r="CW44" s="478"/>
      <c r="CX44" s="478"/>
    </row>
    <row r="45" spans="1:102" ht="15" customHeight="1">
      <c r="A45" s="891" t="s">
        <v>820</v>
      </c>
      <c r="B45" s="892"/>
      <c r="C45"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cont.'!C21,D21,E21,F21,G21,H21,I21,J21,C44)</f>
        <v>#DIV/0!</v>
      </c>
      <c r="D45"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cont.'!C21,D21,E21,F21,G21,H21,I21,J21,C44,D44)</f>
        <v>#DIV/0!</v>
      </c>
      <c r="E45"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cont.'!C21,D21,E21,F21,G21,H21,I21,J21,C44,D44,E44)</f>
        <v>#DIV/0!</v>
      </c>
      <c r="F45"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cont.'!C21,D21,E21,F21,G21,H21,I21,J21,C44,D44,E44,F44)</f>
        <v>#DIV/0!</v>
      </c>
      <c r="G45"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cont.'!C21,D21,E21,F21,G21,H21,I21,J21,C44,D44,E44,F44,G44)</f>
        <v>#DIV/0!</v>
      </c>
      <c r="H45"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cont.'!C21,D21,E21,F21,G21,H21,I21,J21,C44,D44,E44,F44,G44,H44)</f>
        <v>#DIV/0!</v>
      </c>
      <c r="I45" s="501" t="e">
        <f>AVERAGE('Pg. 19 30-Yr. Annual Cash Flow '!C21,'Pg. 19 30-Yr. Annual Cash Flow '!D21,'Pg. 19 30-Yr. Annual Cash Flow '!E21,'Pg. 19 30-Yr. Annual Cash Flow '!F21,'Pg. 19 30-Yr. Annual Cash Flow '!G21,'Pg. 19 30-Yr. Annual Cash Flow '!H21,'Pg. 19 30-Yr. Annual Cash Flow '!I21,'Pg. 19 30-Yr. Annual Cash Flow '!J21,'Pg. 19 30-Yr. Annual Cash Flow '!C44,'Pg. 19 30-Yr. Annual Cash Flow '!D44,'Pg. 19 30-Yr. Annual Cash Flow '!E44,'Pg. 19 30-Yr. Annual Cash Flow '!F44,'Pg. 19 30-Yr. Annual Cash Flow '!G44,'Pg. 19 30-Yr. Annual Cash Flow '!H44,'Pg. 19 30-Yr. Annual Cash Flow '!I44,'Pg. 20 Annual Cash Flow cont.'!C21,D21,E21,F21,G21,H21,I21,J21,C44,D44,E44,F44,G44,H44,I44)</f>
        <v>#DIV/0!</v>
      </c>
      <c r="J45" s="496"/>
      <c r="CO45" s="477"/>
      <c r="CP45" s="477"/>
      <c r="CQ45" s="477"/>
      <c r="CR45" s="477"/>
      <c r="CS45" s="477"/>
      <c r="CT45" s="477"/>
      <c r="CU45" s="477"/>
      <c r="CV45" s="477"/>
      <c r="CW45" s="477"/>
      <c r="CX45" s="477"/>
    </row>
  </sheetData>
  <sheetProtection algorithmName="SHA-512" hashValue="Onz90no8noX2apy7F5Uo9iAcUHyZGoNJvDyd3LAvltYmbisTh5/Kfk5FRt87DAG3r7NBlS8FuzZxADLguWVi4A==" saltValue="PPjRluAiPA8rxlfMF1L/Sg==" spinCount="100000" sheet="1" selectLockedCells="1"/>
  <mergeCells count="41">
    <mergeCell ref="A45:B45"/>
    <mergeCell ref="A22:B22"/>
    <mergeCell ref="A44:B44"/>
    <mergeCell ref="A28:B28"/>
    <mergeCell ref="A25:J25"/>
    <mergeCell ref="A26:B26"/>
    <mergeCell ref="A27:B27"/>
    <mergeCell ref="A41:B41"/>
    <mergeCell ref="C26:I26"/>
    <mergeCell ref="A29:B29"/>
    <mergeCell ref="A30:B30"/>
    <mergeCell ref="A31:B31"/>
    <mergeCell ref="A33:B33"/>
    <mergeCell ref="A32:I32"/>
    <mergeCell ref="A40:B40"/>
    <mergeCell ref="A35:B35"/>
    <mergeCell ref="A38:B38"/>
    <mergeCell ref="A37:I37"/>
    <mergeCell ref="A36:B36"/>
    <mergeCell ref="A42:B42"/>
    <mergeCell ref="K4:K23"/>
    <mergeCell ref="A4:B4"/>
    <mergeCell ref="A5:B5"/>
    <mergeCell ref="A6:B6"/>
    <mergeCell ref="A7:B7"/>
    <mergeCell ref="A8:B8"/>
    <mergeCell ref="A10:B10"/>
    <mergeCell ref="A12:B12"/>
    <mergeCell ref="A15:B15"/>
    <mergeCell ref="A17:B17"/>
    <mergeCell ref="A18:B18"/>
    <mergeCell ref="A39:B39"/>
    <mergeCell ref="A34:I34"/>
    <mergeCell ref="B1:E1"/>
    <mergeCell ref="C2:J2"/>
    <mergeCell ref="C3:J3"/>
    <mergeCell ref="A20:B20"/>
    <mergeCell ref="A21:B21"/>
    <mergeCell ref="A13:B13"/>
    <mergeCell ref="A19:B19"/>
    <mergeCell ref="A16:B16"/>
  </mergeCells>
  <phoneticPr fontId="0" type="noConversion"/>
  <printOptions horizontalCentered="1"/>
  <pageMargins left="0.25" right="0.25" top="0.25" bottom="0.5" header="0.3" footer="0.3"/>
  <pageSetup scale="81" firstPageNumber="25" fitToHeight="0" orientation="portrait" r:id="rId1"/>
  <headerFooter>
    <oddHeader xml:space="preserve">&amp;R
</oddHeader>
    <oddFooter>&amp;L&amp;"Arial,Regular"HOME - HTF&amp;C&amp;"Arial,Regular"Page 20 of 30&amp;R&amp;"Arial,Regular"2025</oddFooter>
  </headerFooter>
  <ignoredErrors>
    <ignoredError sqref="A1" numberStoredAsText="1"/>
    <ignoredError sqref="D45:I45 D22:J22"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2:AQ59"/>
  <sheetViews>
    <sheetView showGridLines="0" zoomScaleNormal="100" workbookViewId="0">
      <selection activeCell="B10" sqref="B10:S10"/>
    </sheetView>
  </sheetViews>
  <sheetFormatPr defaultColWidth="8.7109375" defaultRowHeight="12.75"/>
  <cols>
    <col min="1" max="27" width="2.85546875" style="93" customWidth="1"/>
    <col min="28" max="47" width="2.85546875" style="84" customWidth="1"/>
    <col min="48" max="16384" width="8.7109375" style="84"/>
  </cols>
  <sheetData>
    <row r="2" spans="1:43" ht="13.5" customHeight="1">
      <c r="A2" s="310" t="s">
        <v>377</v>
      </c>
      <c r="B2" s="601" t="s">
        <v>421</v>
      </c>
      <c r="C2" s="601"/>
      <c r="D2" s="601"/>
      <c r="E2" s="601"/>
      <c r="F2" s="601"/>
      <c r="G2" s="601"/>
      <c r="H2" s="601"/>
      <c r="I2" s="601"/>
      <c r="J2" s="601"/>
      <c r="K2" s="601"/>
      <c r="L2" s="601"/>
      <c r="M2" s="601"/>
      <c r="N2" s="601"/>
      <c r="O2" s="601"/>
      <c r="P2" s="601"/>
    </row>
    <row r="3" spans="1:43" ht="13.5" customHeight="1">
      <c r="F3" s="271"/>
    </row>
    <row r="4" spans="1:43" ht="18" customHeight="1">
      <c r="B4" s="601" t="s">
        <v>422</v>
      </c>
      <c r="C4" s="601"/>
      <c r="D4" s="601"/>
      <c r="E4" s="601"/>
      <c r="F4" s="601"/>
      <c r="G4" s="601"/>
      <c r="H4" s="601"/>
      <c r="I4" s="601"/>
      <c r="J4" s="601"/>
      <c r="K4" s="601"/>
      <c r="L4" s="601"/>
      <c r="M4" s="601"/>
      <c r="N4" s="601"/>
      <c r="O4" s="601"/>
      <c r="P4" s="601"/>
      <c r="Q4" s="601"/>
      <c r="R4" s="601"/>
      <c r="S4" s="116"/>
      <c r="T4" s="116"/>
      <c r="U4" s="116"/>
      <c r="V4" s="116"/>
      <c r="W4" s="116"/>
      <c r="X4" s="116"/>
      <c r="Y4" s="116"/>
      <c r="Z4" s="116"/>
    </row>
    <row r="5" spans="1:43" ht="18" customHeight="1">
      <c r="F5" s="271"/>
    </row>
    <row r="6" spans="1:43" ht="18" customHeight="1">
      <c r="B6" s="595" t="s">
        <v>773</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row>
    <row r="7" spans="1:43" ht="18" customHeight="1">
      <c r="F7" s="172"/>
    </row>
    <row r="8" spans="1:43" s="93" customFormat="1" ht="48.75" customHeight="1">
      <c r="B8" s="604" t="s">
        <v>774</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row>
    <row r="9" spans="1:43" s="93" customFormat="1" ht="18" customHeight="1">
      <c r="B9" s="38"/>
      <c r="C9" s="38"/>
      <c r="D9" s="38"/>
      <c r="E9" s="38"/>
      <c r="F9" s="38"/>
      <c r="G9" s="38"/>
      <c r="H9" s="38"/>
      <c r="I9" s="38"/>
      <c r="J9" s="38"/>
      <c r="K9" s="38"/>
      <c r="L9" s="38"/>
      <c r="M9" s="38"/>
      <c r="N9" s="38"/>
      <c r="O9" s="38"/>
      <c r="P9" s="38"/>
      <c r="Q9" s="38"/>
      <c r="R9" s="38"/>
      <c r="S9" s="38"/>
      <c r="T9" s="38"/>
      <c r="U9" s="38"/>
      <c r="V9" s="38"/>
      <c r="W9" s="38"/>
      <c r="X9" s="38"/>
      <c r="Y9" s="38"/>
      <c r="Z9" s="38"/>
    </row>
    <row r="10" spans="1:43" ht="18" customHeight="1">
      <c r="B10" s="896"/>
      <c r="C10" s="896"/>
      <c r="D10" s="896"/>
      <c r="E10" s="896"/>
      <c r="F10" s="896"/>
      <c r="G10" s="896"/>
      <c r="H10" s="896"/>
      <c r="I10" s="896"/>
      <c r="J10" s="896"/>
      <c r="K10" s="896"/>
      <c r="L10" s="896"/>
      <c r="M10" s="896"/>
      <c r="N10" s="896"/>
      <c r="O10" s="896"/>
      <c r="P10" s="896"/>
      <c r="Q10" s="896"/>
      <c r="R10" s="896"/>
      <c r="S10" s="896"/>
      <c r="T10" s="987"/>
      <c r="U10" s="595" t="s">
        <v>775</v>
      </c>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row>
    <row r="11" spans="1:43" ht="18" customHeight="1">
      <c r="B11" s="595" t="s">
        <v>776</v>
      </c>
      <c r="C11" s="595"/>
      <c r="D11" s="595"/>
      <c r="E11" s="595"/>
      <c r="F11" s="595"/>
      <c r="G11" s="595"/>
      <c r="H11" s="595"/>
      <c r="I11" s="595"/>
      <c r="J11" s="595"/>
      <c r="K11" s="595"/>
      <c r="L11" s="595"/>
      <c r="M11" s="595"/>
      <c r="N11" s="595"/>
      <c r="O11" s="595"/>
      <c r="P11" s="595"/>
      <c r="Q11" s="72"/>
      <c r="R11" s="72"/>
      <c r="S11" s="72"/>
      <c r="T11" s="72"/>
      <c r="U11" s="72"/>
      <c r="V11" s="72"/>
      <c r="W11" s="72"/>
      <c r="X11" s="72"/>
      <c r="Y11" s="72"/>
      <c r="Z11" s="72"/>
      <c r="AA11" s="72"/>
    </row>
    <row r="12" spans="1:43" ht="25.5" customHeight="1">
      <c r="B12" s="896"/>
      <c r="C12" s="896"/>
      <c r="D12" s="896"/>
      <c r="E12" s="896"/>
      <c r="F12" s="896"/>
      <c r="G12" s="896"/>
      <c r="H12" s="896"/>
      <c r="I12" s="896"/>
      <c r="J12" s="896"/>
      <c r="K12" s="896"/>
      <c r="L12" s="896"/>
      <c r="M12" s="896"/>
      <c r="N12" s="896"/>
      <c r="O12" s="896"/>
      <c r="P12" s="896"/>
      <c r="Q12" s="896"/>
      <c r="R12" s="896"/>
      <c r="S12" s="896"/>
      <c r="T12" s="987"/>
      <c r="U12" s="593" t="s">
        <v>777</v>
      </c>
      <c r="V12" s="593"/>
      <c r="W12" s="593"/>
      <c r="X12" s="593"/>
      <c r="Y12" s="593"/>
      <c r="Z12" s="593"/>
      <c r="AA12" s="593"/>
      <c r="AB12" s="896"/>
      <c r="AC12" s="896"/>
      <c r="AD12" s="896"/>
      <c r="AE12" s="896"/>
      <c r="AF12" s="896"/>
      <c r="AG12" s="896"/>
      <c r="AH12" s="896"/>
      <c r="AI12" s="896"/>
      <c r="AJ12" s="896"/>
      <c r="AK12" s="896"/>
      <c r="AL12" s="896"/>
      <c r="AM12" s="896"/>
      <c r="AN12" s="592" t="s">
        <v>821</v>
      </c>
      <c r="AO12" s="592"/>
      <c r="AP12" s="592"/>
      <c r="AQ12" s="592"/>
    </row>
    <row r="13" spans="1:43" ht="18" customHeight="1">
      <c r="B13" s="38"/>
      <c r="C13" s="38"/>
      <c r="D13" s="38"/>
      <c r="E13" s="72"/>
      <c r="F13" s="72"/>
      <c r="G13" s="38"/>
      <c r="H13" s="38"/>
      <c r="I13" s="38"/>
      <c r="J13" s="38"/>
      <c r="K13" s="38"/>
      <c r="L13" s="38"/>
      <c r="M13" s="38"/>
      <c r="N13" s="38"/>
      <c r="O13" s="38"/>
      <c r="P13" s="38"/>
      <c r="Q13" s="38"/>
      <c r="R13" s="38"/>
      <c r="S13" s="72"/>
      <c r="T13" s="72"/>
      <c r="U13" s="72"/>
      <c r="V13" s="72"/>
      <c r="W13" s="38"/>
      <c r="X13" s="38"/>
      <c r="Y13" s="38"/>
      <c r="Z13" s="38"/>
      <c r="AA13" s="72"/>
    </row>
    <row r="14" spans="1:43" ht="18" customHeight="1">
      <c r="B14" s="987" t="s">
        <v>822</v>
      </c>
      <c r="C14" s="896"/>
      <c r="D14" s="896"/>
      <c r="E14" s="896"/>
      <c r="F14" s="896"/>
      <c r="G14" s="896"/>
      <c r="H14" s="896"/>
      <c r="I14" s="896"/>
      <c r="J14" s="896"/>
      <c r="K14" s="896"/>
      <c r="L14" s="896"/>
      <c r="M14" s="896"/>
      <c r="N14" s="595" t="s">
        <v>778</v>
      </c>
      <c r="O14" s="595"/>
      <c r="P14" s="595"/>
      <c r="Q14" s="595"/>
      <c r="R14" s="595"/>
      <c r="S14" s="595"/>
      <c r="T14" s="595"/>
      <c r="U14" s="595"/>
      <c r="V14" s="595"/>
      <c r="W14" s="595"/>
      <c r="X14" s="595"/>
      <c r="Y14" s="595"/>
      <c r="AB14" s="93"/>
      <c r="AC14" s="93"/>
      <c r="AD14" s="93"/>
      <c r="AE14" s="93"/>
      <c r="AF14" s="93"/>
      <c r="AG14" s="93"/>
      <c r="AH14" s="93"/>
      <c r="AI14" s="93"/>
      <c r="AJ14" s="93"/>
      <c r="AK14" s="93"/>
      <c r="AL14" s="93"/>
      <c r="AM14" s="93"/>
      <c r="AN14" s="93"/>
      <c r="AO14" s="93"/>
      <c r="AP14" s="93"/>
      <c r="AQ14" s="93"/>
    </row>
    <row r="15" spans="1:43" ht="18" customHeight="1">
      <c r="B15" s="38"/>
      <c r="C15" s="38"/>
      <c r="D15" s="38"/>
      <c r="E15" s="72"/>
      <c r="F15" s="72"/>
      <c r="G15" s="38"/>
      <c r="H15" s="38"/>
      <c r="I15" s="38"/>
      <c r="J15" s="38"/>
      <c r="K15" s="38"/>
      <c r="L15" s="38"/>
      <c r="M15" s="38"/>
      <c r="N15" s="38"/>
      <c r="O15" s="38"/>
      <c r="P15" s="38"/>
      <c r="Q15" s="38"/>
      <c r="R15" s="38"/>
      <c r="S15" s="72"/>
      <c r="T15" s="72"/>
      <c r="U15" s="72"/>
      <c r="V15" s="72"/>
      <c r="W15" s="38"/>
      <c r="X15" s="38"/>
      <c r="Y15" s="38"/>
      <c r="Z15" s="38"/>
      <c r="AA15" s="72"/>
    </row>
    <row r="16" spans="1:43" ht="18" customHeight="1">
      <c r="B16" s="38"/>
      <c r="C16" s="38"/>
      <c r="D16" s="38"/>
      <c r="E16" s="38"/>
      <c r="G16" s="38"/>
      <c r="H16" s="38"/>
      <c r="I16" s="38"/>
      <c r="J16" s="38"/>
      <c r="K16" s="38"/>
      <c r="L16" s="38"/>
      <c r="M16" s="38"/>
      <c r="N16" s="38"/>
      <c r="O16" s="38"/>
      <c r="P16" s="38"/>
      <c r="Q16" s="38"/>
      <c r="R16" s="38"/>
      <c r="W16" s="38"/>
      <c r="X16" s="38"/>
      <c r="Y16" s="38"/>
      <c r="Z16" s="38"/>
    </row>
    <row r="17" spans="2:43" ht="18" customHeight="1">
      <c r="B17" s="595" t="s">
        <v>834</v>
      </c>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row>
    <row r="18" spans="2:43" ht="18" customHeight="1">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row>
    <row r="19" spans="2:43" ht="18" customHeight="1">
      <c r="B19" s="595" t="s">
        <v>835</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5"/>
      <c r="AO19" s="595"/>
      <c r="AP19" s="595"/>
      <c r="AQ19" s="595"/>
    </row>
    <row r="20" spans="2:43" ht="18" customHeight="1">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row>
    <row r="21" spans="2:43" ht="26.45" customHeight="1">
      <c r="B21" s="604" t="s">
        <v>836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row>
    <row r="22" spans="2:43" ht="18" customHeight="1">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row>
    <row r="23" spans="2:43" ht="26.45" customHeight="1">
      <c r="B23" s="901" t="s">
        <v>837</v>
      </c>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1"/>
      <c r="AI23" s="901"/>
      <c r="AJ23" s="901"/>
      <c r="AK23" s="901"/>
      <c r="AL23" s="901"/>
      <c r="AM23" s="901"/>
      <c r="AN23" s="901"/>
      <c r="AO23" s="901"/>
      <c r="AP23" s="901"/>
      <c r="AQ23" s="901"/>
    </row>
    <row r="24" spans="2:43" ht="18" customHeight="1">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row>
    <row r="25" spans="2:43" ht="26.45" customHeight="1">
      <c r="B25" s="901" t="s">
        <v>838</v>
      </c>
      <c r="C25" s="901"/>
      <c r="D25" s="901"/>
      <c r="E25" s="901"/>
      <c r="F25" s="901"/>
      <c r="G25" s="901"/>
      <c r="H25" s="901"/>
      <c r="I25" s="901"/>
      <c r="J25" s="901"/>
      <c r="K25" s="901"/>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1"/>
      <c r="AI25" s="901"/>
      <c r="AJ25" s="901"/>
      <c r="AK25" s="901"/>
      <c r="AL25" s="901"/>
      <c r="AM25" s="901"/>
      <c r="AN25" s="901"/>
      <c r="AO25" s="901"/>
      <c r="AP25" s="901"/>
      <c r="AQ25" s="901"/>
    </row>
    <row r="26" spans="2:43" ht="18" customHeight="1">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row>
    <row r="27" spans="2:43" ht="18" customHeight="1">
      <c r="B27" s="901"/>
      <c r="C27" s="901"/>
      <c r="D27" s="901"/>
      <c r="E27" s="901"/>
      <c r="F27" s="901"/>
      <c r="G27" s="901"/>
      <c r="H27" s="901"/>
      <c r="I27" s="901"/>
      <c r="J27" s="901"/>
      <c r="K27" s="901"/>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1"/>
      <c r="AI27" s="901"/>
      <c r="AJ27" s="901"/>
      <c r="AK27" s="901"/>
      <c r="AL27" s="901"/>
      <c r="AM27" s="901"/>
      <c r="AN27" s="901"/>
      <c r="AO27" s="901"/>
      <c r="AP27" s="901"/>
      <c r="AQ27" s="901"/>
    </row>
    <row r="28" spans="2:43" ht="18" customHeight="1">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row>
    <row r="29" spans="2:43" ht="18" customHeight="1">
      <c r="B29" s="901"/>
      <c r="C29" s="901"/>
      <c r="D29" s="901"/>
      <c r="E29" s="901"/>
      <c r="F29" s="901"/>
      <c r="G29" s="901"/>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row>
    <row r="30" spans="2:43" ht="18" customHeight="1">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row>
    <row r="31" spans="2:43" ht="18" customHeight="1">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2"/>
      <c r="AM31" s="902"/>
      <c r="AN31" s="902"/>
      <c r="AO31" s="902"/>
      <c r="AP31" s="902"/>
      <c r="AQ31" s="902"/>
    </row>
    <row r="32" spans="2:43" ht="18" customHeight="1">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row>
    <row r="33" spans="2:43" ht="18" customHeight="1"/>
    <row r="34" spans="2:43" ht="18" customHeight="1">
      <c r="B34" s="72"/>
      <c r="C34" s="72"/>
      <c r="D34" s="72"/>
      <c r="E34" s="72"/>
      <c r="F34" s="900"/>
      <c r="G34" s="900"/>
      <c r="H34" s="900"/>
      <c r="I34" s="900"/>
      <c r="J34" s="900"/>
      <c r="K34" s="900"/>
      <c r="L34" s="900"/>
      <c r="M34" s="900"/>
      <c r="N34" s="900"/>
      <c r="O34" s="900"/>
      <c r="P34" s="900"/>
      <c r="Q34" s="900"/>
      <c r="R34" s="900"/>
      <c r="S34" s="900"/>
      <c r="T34" s="900"/>
      <c r="U34" s="900"/>
      <c r="V34" s="900"/>
      <c r="W34" s="900"/>
    </row>
    <row r="35" spans="2:43" ht="18" customHeight="1">
      <c r="B35" s="84"/>
      <c r="C35" s="72"/>
      <c r="D35" s="72"/>
      <c r="E35" s="72"/>
      <c r="F35" s="897" t="s">
        <v>779</v>
      </c>
      <c r="G35" s="897"/>
      <c r="H35" s="897"/>
      <c r="I35" s="897"/>
      <c r="J35" s="897"/>
      <c r="K35" s="897"/>
      <c r="L35" s="897"/>
      <c r="M35" s="897"/>
      <c r="N35" s="897"/>
      <c r="O35" s="897"/>
      <c r="P35" s="897"/>
      <c r="Q35" s="897"/>
      <c r="R35" s="897"/>
      <c r="S35" s="897"/>
      <c r="T35" s="897"/>
      <c r="U35" s="897"/>
      <c r="V35" s="897"/>
      <c r="W35" s="897"/>
    </row>
    <row r="36" spans="2:43" ht="18" customHeight="1">
      <c r="B36" s="595"/>
      <c r="C36" s="595"/>
      <c r="D36" s="595"/>
      <c r="E36" s="595"/>
      <c r="F36" s="899"/>
      <c r="G36" s="899"/>
      <c r="H36" s="899"/>
      <c r="I36" s="899"/>
      <c r="J36" s="899"/>
      <c r="K36" s="899"/>
      <c r="L36" s="899"/>
      <c r="M36" s="899"/>
      <c r="N36" s="899"/>
      <c r="O36" s="899"/>
      <c r="P36" s="899"/>
      <c r="Q36" s="899"/>
      <c r="R36" s="899"/>
      <c r="S36" s="899"/>
      <c r="T36" s="899"/>
      <c r="U36" s="899"/>
      <c r="V36" s="899"/>
      <c r="W36" s="899"/>
    </row>
    <row r="37" spans="2:43" ht="18" customHeight="1">
      <c r="B37" s="595"/>
      <c r="C37" s="595"/>
      <c r="D37" s="595"/>
      <c r="E37" s="595"/>
      <c r="F37" s="601" t="s">
        <v>780</v>
      </c>
      <c r="G37" s="601"/>
      <c r="H37" s="601"/>
      <c r="I37" s="601"/>
      <c r="J37" s="601"/>
      <c r="K37" s="601"/>
      <c r="L37" s="601"/>
      <c r="M37" s="601"/>
      <c r="N37" s="601"/>
      <c r="O37" s="601"/>
      <c r="P37" s="601"/>
      <c r="Q37" s="601"/>
      <c r="R37" s="601"/>
      <c r="S37" s="601"/>
      <c r="T37" s="601"/>
      <c r="U37" s="601"/>
      <c r="V37" s="601"/>
      <c r="W37" s="601"/>
    </row>
    <row r="38" spans="2:43" ht="18" customHeight="1">
      <c r="B38" s="595"/>
      <c r="C38" s="595"/>
      <c r="D38" s="595"/>
      <c r="E38" s="595"/>
      <c r="F38" s="898"/>
      <c r="G38" s="898"/>
      <c r="H38" s="898"/>
      <c r="I38" s="898"/>
      <c r="J38" s="898"/>
      <c r="K38" s="898"/>
      <c r="L38" s="898"/>
      <c r="M38" s="898"/>
      <c r="N38" s="898"/>
      <c r="O38" s="898"/>
      <c r="P38" s="898"/>
      <c r="Q38" s="898"/>
      <c r="R38" s="898"/>
      <c r="S38" s="898"/>
      <c r="T38" s="898"/>
      <c r="U38" s="898"/>
      <c r="V38" s="898"/>
      <c r="W38" s="898"/>
      <c r="X38" s="269"/>
      <c r="Y38" s="269"/>
      <c r="Z38" s="269"/>
    </row>
    <row r="39" spans="2:43" ht="18" customHeight="1">
      <c r="F39" s="601" t="s">
        <v>120</v>
      </c>
      <c r="G39" s="601"/>
      <c r="H39" s="601"/>
      <c r="I39" s="601"/>
      <c r="J39" s="601"/>
      <c r="K39" s="601"/>
      <c r="L39" s="601"/>
      <c r="M39" s="601"/>
      <c r="N39" s="601"/>
      <c r="O39" s="601"/>
      <c r="P39" s="601"/>
      <c r="Q39" s="601"/>
      <c r="R39" s="601"/>
      <c r="S39" s="601"/>
      <c r="T39" s="601"/>
      <c r="U39" s="601"/>
      <c r="V39" s="601"/>
      <c r="W39" s="601"/>
    </row>
    <row r="40" spans="2:43" ht="18" customHeight="1"/>
    <row r="41" spans="2:43" ht="18" customHeight="1"/>
    <row r="42" spans="2:43" ht="18" customHeight="1">
      <c r="AA42" s="72"/>
    </row>
    <row r="43" spans="2:43" ht="18" customHeight="1">
      <c r="B43" s="595" t="s">
        <v>423</v>
      </c>
      <c r="C43" s="595"/>
      <c r="D43" s="595"/>
      <c r="E43" s="595"/>
      <c r="F43" s="595"/>
      <c r="G43" s="595"/>
      <c r="H43" s="595"/>
      <c r="I43" s="595"/>
      <c r="J43" s="595"/>
      <c r="K43" s="595"/>
      <c r="L43" s="595"/>
      <c r="M43" s="595"/>
      <c r="N43" s="595"/>
      <c r="O43" s="595"/>
      <c r="P43" s="595"/>
      <c r="Q43" s="595"/>
      <c r="R43" s="595"/>
      <c r="S43" s="595"/>
      <c r="T43" s="595"/>
      <c r="U43" s="595"/>
      <c r="V43" s="595"/>
      <c r="W43" s="595"/>
      <c r="X43" s="595"/>
      <c r="AB43" s="93"/>
      <c r="AC43" s="93"/>
      <c r="AD43" s="93"/>
      <c r="AE43" s="93"/>
      <c r="AF43" s="93"/>
      <c r="AG43" s="93"/>
      <c r="AH43" s="93"/>
      <c r="AI43" s="93"/>
      <c r="AJ43" s="93"/>
      <c r="AK43" s="93"/>
      <c r="AL43" s="93"/>
      <c r="AM43" s="93"/>
      <c r="AN43" s="93"/>
      <c r="AO43" s="93"/>
      <c r="AP43" s="93"/>
      <c r="AQ43" s="93"/>
    </row>
    <row r="44" spans="2:43" ht="18" customHeight="1">
      <c r="F44" s="172"/>
    </row>
    <row r="45" spans="2:43" ht="18" customHeight="1">
      <c r="F45" s="172"/>
    </row>
    <row r="46" spans="2:43" ht="18" customHeight="1">
      <c r="G46" s="172"/>
      <c r="H46" s="172"/>
      <c r="I46" s="172"/>
      <c r="J46" s="172"/>
      <c r="K46" s="172"/>
      <c r="L46" s="172"/>
      <c r="M46" s="172"/>
      <c r="N46" s="172"/>
      <c r="O46" s="172"/>
      <c r="P46" s="172"/>
      <c r="Q46" s="172"/>
      <c r="R46" s="172"/>
      <c r="S46" s="172"/>
      <c r="T46" s="172"/>
      <c r="U46" s="172"/>
      <c r="V46" s="172"/>
      <c r="W46" s="172"/>
      <c r="X46" s="172"/>
      <c r="Y46" s="172"/>
      <c r="Z46" s="172"/>
    </row>
    <row r="47" spans="2:43" ht="18" customHeight="1">
      <c r="F47" s="172"/>
    </row>
    <row r="48" spans="2:43" ht="18" customHeight="1">
      <c r="G48" s="172"/>
      <c r="H48" s="172"/>
      <c r="I48" s="172"/>
      <c r="J48" s="172"/>
      <c r="K48" s="172"/>
      <c r="L48" s="172"/>
      <c r="M48" s="172"/>
      <c r="N48" s="172"/>
      <c r="O48" s="172"/>
      <c r="P48" s="172"/>
      <c r="Q48" s="172"/>
      <c r="R48" s="172"/>
      <c r="S48" s="172"/>
      <c r="T48" s="172"/>
      <c r="U48" s="172"/>
      <c r="V48" s="172"/>
      <c r="W48" s="172"/>
      <c r="X48" s="172"/>
      <c r="Y48" s="172"/>
      <c r="Z48" s="172"/>
    </row>
    <row r="49" spans="6:26" ht="18" customHeight="1">
      <c r="F49" s="172"/>
    </row>
    <row r="50" spans="6:26" ht="13.5" customHeight="1">
      <c r="G50" s="172"/>
      <c r="H50" s="172"/>
      <c r="I50" s="172"/>
      <c r="J50" s="172"/>
      <c r="K50" s="172"/>
      <c r="L50" s="172"/>
      <c r="M50" s="172"/>
      <c r="N50" s="172"/>
      <c r="O50" s="172"/>
      <c r="P50" s="172"/>
      <c r="Q50" s="172"/>
      <c r="R50" s="172"/>
      <c r="S50" s="172"/>
      <c r="T50" s="172"/>
      <c r="U50" s="172"/>
      <c r="V50" s="172"/>
      <c r="W50" s="172"/>
      <c r="X50" s="172"/>
      <c r="Y50" s="172"/>
      <c r="Z50" s="172"/>
    </row>
    <row r="51" spans="6:26">
      <c r="F51" s="172"/>
    </row>
    <row r="52" spans="6:26">
      <c r="G52" s="172"/>
      <c r="H52" s="172"/>
      <c r="I52" s="172"/>
      <c r="J52" s="172"/>
      <c r="K52" s="172"/>
      <c r="L52" s="172"/>
      <c r="M52" s="172"/>
      <c r="N52" s="172"/>
      <c r="O52" s="172"/>
      <c r="P52" s="172"/>
      <c r="Q52" s="172"/>
      <c r="R52" s="172"/>
      <c r="S52" s="172"/>
      <c r="T52" s="172"/>
      <c r="U52" s="172"/>
      <c r="V52" s="172"/>
      <c r="W52" s="172"/>
      <c r="X52" s="172"/>
      <c r="Y52" s="172"/>
      <c r="Z52" s="172"/>
    </row>
    <row r="53" spans="6:26">
      <c r="F53" s="172"/>
    </row>
    <row r="54" spans="6:26">
      <c r="G54" s="172"/>
      <c r="H54" s="172"/>
      <c r="I54" s="172"/>
      <c r="J54" s="172"/>
      <c r="K54" s="172"/>
      <c r="L54" s="172"/>
      <c r="M54" s="172"/>
      <c r="N54" s="172"/>
      <c r="O54" s="172"/>
      <c r="P54" s="172"/>
      <c r="Q54" s="172"/>
      <c r="R54" s="172"/>
      <c r="S54" s="172"/>
      <c r="T54" s="172"/>
      <c r="U54" s="172"/>
      <c r="V54" s="172"/>
      <c r="W54" s="172"/>
      <c r="X54" s="172"/>
      <c r="Y54" s="172"/>
      <c r="Z54" s="172"/>
    </row>
    <row r="55" spans="6:26">
      <c r="F55" s="172"/>
    </row>
    <row r="56" spans="6:26">
      <c r="G56" s="172"/>
      <c r="H56" s="172"/>
      <c r="I56" s="172"/>
      <c r="J56" s="172"/>
      <c r="K56" s="172"/>
      <c r="L56" s="172"/>
      <c r="M56" s="172"/>
      <c r="N56" s="172"/>
      <c r="O56" s="172"/>
      <c r="P56" s="172"/>
      <c r="Q56" s="172"/>
      <c r="R56" s="172"/>
      <c r="S56" s="172"/>
      <c r="T56" s="172"/>
      <c r="U56" s="172"/>
      <c r="V56" s="172"/>
      <c r="W56" s="172"/>
      <c r="X56" s="172"/>
      <c r="Y56" s="172"/>
      <c r="Z56" s="172"/>
    </row>
    <row r="57" spans="6:26">
      <c r="F57" s="172"/>
    </row>
    <row r="58" spans="6:26">
      <c r="G58" s="172"/>
      <c r="H58" s="172"/>
      <c r="I58" s="172"/>
      <c r="J58" s="172"/>
      <c r="K58" s="172"/>
      <c r="L58" s="172"/>
      <c r="M58" s="172"/>
      <c r="N58" s="172"/>
      <c r="O58" s="172"/>
      <c r="P58" s="172"/>
      <c r="Q58" s="172"/>
      <c r="R58" s="172"/>
      <c r="S58" s="172"/>
      <c r="T58" s="172"/>
      <c r="U58" s="172"/>
      <c r="V58" s="172"/>
      <c r="W58" s="172"/>
      <c r="X58" s="172"/>
      <c r="Y58" s="172"/>
      <c r="Z58" s="172"/>
    </row>
    <row r="59" spans="6:26">
      <c r="F59" s="172"/>
    </row>
  </sheetData>
  <sheetProtection algorithmName="SHA-512" hashValue="t5r2G/QoVgf2l84KP1MKjd5AlNOgr5NV+HPxCxDZLSIt7C3kzauryeBOXDwSI2mmOu7PVmWQgmX5BPMT8nq7vw==" saltValue="NL8igiTmqCL91vGwFQQBJA==" spinCount="100000" sheet="1" selectLockedCells="1"/>
  <mergeCells count="30">
    <mergeCell ref="N14:Y14"/>
    <mergeCell ref="AB12:AM12"/>
    <mergeCell ref="U12:AA12"/>
    <mergeCell ref="C14:M14"/>
    <mergeCell ref="F37:W37"/>
    <mergeCell ref="F34:W34"/>
    <mergeCell ref="B21:AQ21"/>
    <mergeCell ref="B17:AQ17"/>
    <mergeCell ref="B27:AQ27"/>
    <mergeCell ref="B25:AQ25"/>
    <mergeCell ref="B23:AQ23"/>
    <mergeCell ref="B29:AQ29"/>
    <mergeCell ref="B31:AQ31"/>
    <mergeCell ref="B19:AQ19"/>
    <mergeCell ref="B2:P2"/>
    <mergeCell ref="B43:X43"/>
    <mergeCell ref="B10:S10"/>
    <mergeCell ref="B12:S12"/>
    <mergeCell ref="B6:AQ6"/>
    <mergeCell ref="B8:AQ8"/>
    <mergeCell ref="F39:W39"/>
    <mergeCell ref="F35:W35"/>
    <mergeCell ref="U10:AQ10"/>
    <mergeCell ref="B36:E36"/>
    <mergeCell ref="B37:E38"/>
    <mergeCell ref="B4:R4"/>
    <mergeCell ref="B11:P11"/>
    <mergeCell ref="F38:W38"/>
    <mergeCell ref="F36:W36"/>
    <mergeCell ref="AN12:AQ12"/>
  </mergeCells>
  <printOptions horizontalCentered="1"/>
  <pageMargins left="0.25" right="0.25" top="0.25" bottom="0.5" header="0.3" footer="0.3"/>
  <pageSetup scale="81" orientation="portrait" r:id="rId1"/>
  <headerFooter>
    <oddHeader xml:space="preserve">&amp;R
</oddHeader>
    <oddFooter>&amp;L&amp;"Arial Narrow,Regular"HOME - HTF&amp;C&amp;"Arial Narrow,Regular"Page 21 of 30&amp;R&amp;"Arial Narrow,Regular"2025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W33"/>
  <sheetViews>
    <sheetView showGridLines="0" view="pageLayout" zoomScaleNormal="130" workbookViewId="0">
      <selection activeCell="T17" sqref="T17:U17"/>
    </sheetView>
  </sheetViews>
  <sheetFormatPr defaultColWidth="5" defaultRowHeight="12.75"/>
  <cols>
    <col min="1" max="1" width="2.5703125" style="27" customWidth="1"/>
    <col min="2" max="2" width="4.42578125" style="27" customWidth="1"/>
    <col min="3" max="3" width="5.140625" style="27" customWidth="1"/>
    <col min="4" max="4" width="3.7109375" style="27" customWidth="1"/>
    <col min="5" max="5" width="3.5703125" style="27" customWidth="1"/>
    <col min="6" max="11" width="4.42578125" style="27" customWidth="1"/>
    <col min="12" max="12" width="7" style="27" customWidth="1"/>
    <col min="13" max="13" width="4.42578125" style="27" customWidth="1"/>
    <col min="14" max="14" width="6.42578125" style="27" customWidth="1"/>
    <col min="15" max="15" width="4.42578125" style="27" customWidth="1"/>
    <col min="16" max="16" width="4.42578125" style="30" customWidth="1"/>
    <col min="17" max="17" width="6.140625" style="30" customWidth="1"/>
    <col min="18" max="18" width="4" style="30" customWidth="1"/>
    <col min="19" max="19" width="6.42578125" style="30" customWidth="1"/>
    <col min="20" max="23" width="4.42578125" style="30" customWidth="1"/>
    <col min="24" max="24" width="0.85546875" style="30" customWidth="1"/>
    <col min="25" max="28" width="45.7109375" style="30" customWidth="1"/>
    <col min="29" max="16384" width="5" style="30"/>
  </cols>
  <sheetData>
    <row r="1" spans="1:23">
      <c r="A1" s="202" t="s">
        <v>378</v>
      </c>
      <c r="B1" s="572" t="s">
        <v>295</v>
      </c>
      <c r="C1" s="572"/>
      <c r="D1" s="572"/>
      <c r="E1" s="572"/>
      <c r="F1" s="572"/>
      <c r="G1" s="572"/>
      <c r="H1" s="572"/>
      <c r="I1" s="572"/>
      <c r="J1" s="572"/>
      <c r="K1" s="572"/>
      <c r="L1" s="572"/>
      <c r="M1" s="572"/>
      <c r="N1" s="572"/>
      <c r="O1" s="572"/>
      <c r="P1" s="572"/>
      <c r="Q1" s="572"/>
      <c r="R1" s="84"/>
      <c r="S1" s="84"/>
      <c r="T1" s="84"/>
      <c r="U1" s="84"/>
      <c r="V1" s="84"/>
      <c r="W1" s="84"/>
    </row>
    <row r="2" spans="1:23">
      <c r="A2" s="47"/>
      <c r="B2" s="47"/>
      <c r="C2" s="47"/>
      <c r="D2" s="47"/>
      <c r="E2" s="47"/>
      <c r="F2" s="47"/>
      <c r="G2" s="47"/>
      <c r="H2" s="47"/>
      <c r="I2" s="47"/>
      <c r="J2" s="84"/>
      <c r="K2" s="84"/>
      <c r="L2" s="84"/>
      <c r="M2" s="84"/>
      <c r="N2" s="84"/>
      <c r="O2" s="84"/>
      <c r="P2" s="84"/>
      <c r="Q2" s="84"/>
      <c r="R2" s="84"/>
      <c r="S2" s="84"/>
      <c r="T2" s="84"/>
      <c r="U2" s="84"/>
      <c r="V2" s="84"/>
      <c r="W2" s="84"/>
    </row>
    <row r="3" spans="1:23" ht="43.35" customHeight="1">
      <c r="A3" s="47"/>
      <c r="B3" s="250" t="s">
        <v>1</v>
      </c>
      <c r="C3" s="909" t="s">
        <v>587</v>
      </c>
      <c r="D3" s="909"/>
      <c r="E3" s="909"/>
      <c r="F3" s="909"/>
      <c r="G3" s="909"/>
      <c r="H3" s="909"/>
      <c r="I3" s="909"/>
      <c r="J3" s="909"/>
      <c r="K3" s="909"/>
      <c r="L3" s="909"/>
      <c r="M3" s="909"/>
      <c r="N3" s="909"/>
      <c r="O3" s="909"/>
      <c r="P3" s="909"/>
      <c r="Q3" s="909"/>
      <c r="R3" s="909"/>
      <c r="S3" s="909"/>
      <c r="T3" s="909"/>
      <c r="U3" s="909"/>
      <c r="V3" s="909"/>
      <c r="W3" s="909"/>
    </row>
    <row r="4" spans="1:23" ht="21.6" customHeight="1">
      <c r="A4" s="47"/>
      <c r="B4" s="250" t="s">
        <v>2</v>
      </c>
      <c r="C4" s="909" t="s">
        <v>308</v>
      </c>
      <c r="D4" s="909"/>
      <c r="E4" s="909"/>
      <c r="F4" s="909"/>
      <c r="G4" s="909"/>
      <c r="H4" s="909"/>
      <c r="I4" s="909"/>
      <c r="J4" s="909"/>
      <c r="K4" s="909"/>
      <c r="L4" s="909"/>
      <c r="M4" s="909"/>
      <c r="N4" s="909"/>
      <c r="O4" s="909"/>
      <c r="P4" s="909"/>
      <c r="Q4" s="909"/>
      <c r="R4" s="909"/>
      <c r="S4" s="909"/>
      <c r="T4" s="909"/>
      <c r="U4" s="909"/>
      <c r="V4" s="909"/>
      <c r="W4" s="909"/>
    </row>
    <row r="5" spans="1:23" ht="28.7" customHeight="1">
      <c r="A5" s="47"/>
      <c r="B5" s="250" t="s">
        <v>3</v>
      </c>
      <c r="C5" s="909" t="s">
        <v>531</v>
      </c>
      <c r="D5" s="909"/>
      <c r="E5" s="909"/>
      <c r="F5" s="909"/>
      <c r="G5" s="909"/>
      <c r="H5" s="909"/>
      <c r="I5" s="909"/>
      <c r="J5" s="909"/>
      <c r="K5" s="909"/>
      <c r="L5" s="909"/>
      <c r="M5" s="909"/>
      <c r="N5" s="909"/>
      <c r="O5" s="909"/>
      <c r="P5" s="909"/>
      <c r="Q5" s="909"/>
      <c r="R5" s="909"/>
      <c r="S5" s="909"/>
      <c r="T5" s="909"/>
      <c r="U5" s="909"/>
      <c r="V5" s="909"/>
      <c r="W5" s="909"/>
    </row>
    <row r="6" spans="1:23" ht="28.7" customHeight="1">
      <c r="A6" s="47"/>
      <c r="B6" s="250" t="s">
        <v>21</v>
      </c>
      <c r="C6" s="909" t="s">
        <v>613</v>
      </c>
      <c r="D6" s="909"/>
      <c r="E6" s="909"/>
      <c r="F6" s="909"/>
      <c r="G6" s="909"/>
      <c r="H6" s="909"/>
      <c r="I6" s="909"/>
      <c r="J6" s="909"/>
      <c r="K6" s="909"/>
      <c r="L6" s="909"/>
      <c r="M6" s="909"/>
      <c r="N6" s="909"/>
      <c r="O6" s="909"/>
      <c r="P6" s="909"/>
      <c r="Q6" s="909"/>
      <c r="R6" s="909"/>
      <c r="S6" s="909"/>
      <c r="T6" s="909"/>
      <c r="U6" s="909"/>
      <c r="V6" s="909"/>
      <c r="W6" s="909"/>
    </row>
    <row r="7" spans="1:23" ht="43.35" customHeight="1">
      <c r="A7" s="47"/>
      <c r="B7" s="250" t="s">
        <v>22</v>
      </c>
      <c r="C7" s="909" t="s">
        <v>296</v>
      </c>
      <c r="D7" s="909"/>
      <c r="E7" s="909"/>
      <c r="F7" s="909"/>
      <c r="G7" s="909"/>
      <c r="H7" s="909"/>
      <c r="I7" s="909"/>
      <c r="J7" s="909"/>
      <c r="K7" s="909"/>
      <c r="L7" s="909"/>
      <c r="M7" s="909"/>
      <c r="N7" s="909"/>
      <c r="O7" s="909"/>
      <c r="P7" s="909"/>
      <c r="Q7" s="909"/>
      <c r="R7" s="909"/>
      <c r="S7" s="909"/>
      <c r="T7" s="909"/>
      <c r="U7" s="909"/>
      <c r="V7" s="909"/>
      <c r="W7" s="909"/>
    </row>
    <row r="8" spans="1:23" ht="28.7" customHeight="1">
      <c r="A8" s="47"/>
      <c r="B8" s="250" t="s">
        <v>69</v>
      </c>
      <c r="C8" s="909" t="s">
        <v>530</v>
      </c>
      <c r="D8" s="909"/>
      <c r="E8" s="909"/>
      <c r="F8" s="909"/>
      <c r="G8" s="909"/>
      <c r="H8" s="909"/>
      <c r="I8" s="909"/>
      <c r="J8" s="909"/>
      <c r="K8" s="909"/>
      <c r="L8" s="909"/>
      <c r="M8" s="909"/>
      <c r="N8" s="909"/>
      <c r="O8" s="909"/>
      <c r="P8" s="909"/>
      <c r="Q8" s="909"/>
      <c r="R8" s="909"/>
      <c r="S8" s="909"/>
      <c r="T8" s="909"/>
      <c r="U8" s="909"/>
      <c r="V8" s="909"/>
      <c r="W8" s="909"/>
    </row>
    <row r="9" spans="1:23" ht="54" customHeight="1">
      <c r="A9" s="47"/>
      <c r="B9" s="250" t="s">
        <v>484</v>
      </c>
      <c r="C9" s="909" t="s">
        <v>548</v>
      </c>
      <c r="D9" s="909"/>
      <c r="E9" s="909"/>
      <c r="F9" s="909"/>
      <c r="G9" s="909"/>
      <c r="H9" s="909"/>
      <c r="I9" s="909"/>
      <c r="J9" s="909"/>
      <c r="K9" s="909"/>
      <c r="L9" s="909"/>
      <c r="M9" s="909"/>
      <c r="N9" s="909"/>
      <c r="O9" s="909"/>
      <c r="P9" s="909"/>
      <c r="Q9" s="909"/>
      <c r="R9" s="909"/>
      <c r="S9" s="909"/>
      <c r="T9" s="909"/>
      <c r="U9" s="909"/>
      <c r="V9" s="909"/>
      <c r="W9" s="909"/>
    </row>
    <row r="10" spans="1:23" ht="28.7" customHeight="1">
      <c r="A10" s="47"/>
      <c r="B10" s="250" t="s">
        <v>681</v>
      </c>
      <c r="C10" s="909" t="s">
        <v>552</v>
      </c>
      <c r="D10" s="909"/>
      <c r="E10" s="909"/>
      <c r="F10" s="909"/>
      <c r="G10" s="909"/>
      <c r="H10" s="909"/>
      <c r="I10" s="909"/>
      <c r="J10" s="909"/>
      <c r="K10" s="909"/>
      <c r="L10" s="909"/>
      <c r="M10" s="909"/>
      <c r="N10" s="909"/>
      <c r="O10" s="909"/>
      <c r="P10" s="909"/>
      <c r="Q10" s="909"/>
      <c r="R10" s="909"/>
      <c r="S10" s="909"/>
      <c r="T10" s="909"/>
      <c r="U10" s="909"/>
      <c r="V10" s="909"/>
      <c r="W10" s="909"/>
    </row>
    <row r="11" spans="1:23" ht="21.6" customHeight="1">
      <c r="A11" s="47"/>
      <c r="B11" s="250" t="s">
        <v>858</v>
      </c>
      <c r="C11" s="909" t="s">
        <v>745</v>
      </c>
      <c r="D11" s="909"/>
      <c r="E11" s="909"/>
      <c r="F11" s="909"/>
      <c r="G11" s="909"/>
      <c r="H11" s="909"/>
      <c r="I11" s="909"/>
      <c r="J11" s="909"/>
      <c r="K11" s="909"/>
      <c r="L11" s="909"/>
      <c r="M11" s="909"/>
      <c r="N11" s="909"/>
      <c r="O11" s="909"/>
      <c r="P11" s="909"/>
      <c r="Q11" s="909"/>
      <c r="R11" s="909"/>
      <c r="S11" s="909"/>
      <c r="T11" s="909"/>
      <c r="U11" s="909"/>
      <c r="V11" s="909"/>
      <c r="W11" s="909"/>
    </row>
    <row r="12" spans="1:23" ht="28.7" customHeight="1">
      <c r="A12" s="47"/>
      <c r="B12" s="250" t="s">
        <v>859</v>
      </c>
      <c r="C12" s="909" t="s">
        <v>532</v>
      </c>
      <c r="D12" s="909"/>
      <c r="E12" s="909"/>
      <c r="F12" s="909"/>
      <c r="G12" s="909"/>
      <c r="H12" s="909"/>
      <c r="I12" s="909"/>
      <c r="J12" s="909"/>
      <c r="K12" s="909"/>
      <c r="L12" s="909"/>
      <c r="M12" s="909"/>
      <c r="N12" s="909"/>
      <c r="O12" s="909"/>
      <c r="P12" s="909"/>
      <c r="Q12" s="909"/>
      <c r="R12" s="909"/>
      <c r="S12" s="909"/>
      <c r="T12" s="909"/>
      <c r="U12" s="909"/>
      <c r="V12" s="909"/>
      <c r="W12" s="909"/>
    </row>
    <row r="13" spans="1:23" ht="28.7" customHeight="1">
      <c r="A13" s="47"/>
      <c r="B13" s="250" t="s">
        <v>860</v>
      </c>
      <c r="C13" s="909" t="s">
        <v>549</v>
      </c>
      <c r="D13" s="909"/>
      <c r="E13" s="909"/>
      <c r="F13" s="909"/>
      <c r="G13" s="909"/>
      <c r="H13" s="909"/>
      <c r="I13" s="909"/>
      <c r="J13" s="909"/>
      <c r="K13" s="909"/>
      <c r="L13" s="909"/>
      <c r="M13" s="909"/>
      <c r="N13" s="909"/>
      <c r="O13" s="909"/>
      <c r="P13" s="909"/>
      <c r="Q13" s="909"/>
      <c r="R13" s="909"/>
      <c r="S13" s="909"/>
      <c r="T13" s="909"/>
      <c r="U13" s="909"/>
      <c r="V13" s="909"/>
      <c r="W13" s="909"/>
    </row>
    <row r="14" spans="1:23" ht="21.6" customHeight="1">
      <c r="A14" s="47"/>
      <c r="B14" s="250" t="s">
        <v>861</v>
      </c>
      <c r="C14" s="909" t="s">
        <v>888</v>
      </c>
      <c r="D14" s="909"/>
      <c r="E14" s="909"/>
      <c r="F14" s="909"/>
      <c r="G14" s="909"/>
      <c r="H14" s="909"/>
      <c r="I14" s="909"/>
      <c r="J14" s="909"/>
      <c r="K14" s="909"/>
      <c r="L14" s="909"/>
      <c r="M14" s="909"/>
      <c r="N14" s="909"/>
      <c r="O14" s="909"/>
      <c r="P14" s="909"/>
      <c r="Q14" s="909"/>
      <c r="R14" s="909"/>
      <c r="S14" s="909"/>
      <c r="T14" s="909"/>
      <c r="U14" s="909"/>
      <c r="V14" s="909"/>
      <c r="W14" s="909"/>
    </row>
    <row r="15" spans="1:23" ht="28.7" customHeight="1">
      <c r="A15" s="47"/>
      <c r="B15" s="250" t="s">
        <v>862</v>
      </c>
      <c r="C15" s="909" t="s">
        <v>502</v>
      </c>
      <c r="D15" s="909"/>
      <c r="E15" s="909"/>
      <c r="F15" s="909"/>
      <c r="G15" s="909"/>
      <c r="H15" s="909"/>
      <c r="I15" s="909"/>
      <c r="J15" s="909"/>
      <c r="K15" s="909"/>
      <c r="L15" s="909"/>
      <c r="M15" s="909"/>
      <c r="N15" s="909"/>
      <c r="O15" s="909"/>
      <c r="P15" s="909"/>
      <c r="Q15" s="909"/>
      <c r="R15" s="909"/>
      <c r="S15" s="909"/>
      <c r="T15" s="909"/>
      <c r="U15" s="909"/>
      <c r="V15" s="909"/>
      <c r="W15" s="909"/>
    </row>
    <row r="16" spans="1:23" ht="65.25" customHeight="1">
      <c r="A16" s="47"/>
      <c r="B16" s="665" t="s">
        <v>529</v>
      </c>
      <c r="C16" s="665"/>
      <c r="D16" s="665"/>
      <c r="E16" s="665"/>
      <c r="F16" s="665"/>
      <c r="G16" s="665"/>
      <c r="H16" s="665"/>
      <c r="I16" s="665"/>
      <c r="J16" s="665"/>
      <c r="K16" s="665"/>
      <c r="L16" s="665"/>
      <c r="M16" s="665"/>
      <c r="N16" s="665"/>
      <c r="O16" s="665"/>
      <c r="P16" s="665"/>
      <c r="Q16" s="665"/>
      <c r="R16" s="665"/>
      <c r="S16" s="665"/>
      <c r="T16" s="665"/>
      <c r="U16" s="665"/>
      <c r="V16" s="665"/>
      <c r="W16" s="665"/>
    </row>
    <row r="17" spans="1:23" ht="21.6" customHeight="1">
      <c r="A17" s="43"/>
      <c r="B17" s="770" t="s">
        <v>509</v>
      </c>
      <c r="C17" s="770"/>
      <c r="D17" s="770"/>
      <c r="E17" s="770"/>
      <c r="F17" s="770"/>
      <c r="G17" s="770"/>
      <c r="H17" s="770"/>
      <c r="I17" s="770"/>
      <c r="J17" s="770"/>
      <c r="K17" s="770"/>
      <c r="L17" s="770"/>
      <c r="M17" s="770"/>
      <c r="N17" s="770"/>
      <c r="O17" s="770"/>
      <c r="P17" s="770"/>
      <c r="Q17" s="770"/>
      <c r="R17" s="335"/>
      <c r="S17" s="42" t="s">
        <v>425</v>
      </c>
      <c r="T17" s="908"/>
      <c r="U17" s="908"/>
      <c r="V17" s="352">
        <v>20</v>
      </c>
      <c r="W17" s="265"/>
    </row>
    <row r="18" spans="1:23" ht="21.6" customHeight="1">
      <c r="A18" s="1"/>
      <c r="F18" s="43" t="s">
        <v>725</v>
      </c>
      <c r="G18" s="43"/>
      <c r="H18" s="43"/>
      <c r="I18" s="1"/>
      <c r="J18" s="1"/>
      <c r="K18" s="1"/>
      <c r="L18" s="1"/>
      <c r="M18" s="1"/>
      <c r="N18" s="1"/>
      <c r="O18" s="43"/>
      <c r="P18" s="1"/>
      <c r="Q18" s="1"/>
      <c r="R18" s="1"/>
      <c r="S18" s="1"/>
      <c r="T18" s="1"/>
      <c r="U18" s="1"/>
      <c r="V18" s="1"/>
      <c r="W18" s="1"/>
    </row>
    <row r="19" spans="1:23" ht="21.6" customHeight="1">
      <c r="A19" s="43"/>
      <c r="B19" s="770" t="s">
        <v>275</v>
      </c>
      <c r="C19" s="770"/>
      <c r="D19" s="906"/>
      <c r="E19" s="906"/>
      <c r="F19" s="906"/>
      <c r="G19" s="906"/>
      <c r="H19" s="906"/>
      <c r="I19" s="906"/>
      <c r="J19" s="906"/>
      <c r="K19" s="906"/>
      <c r="L19" s="906"/>
      <c r="M19" s="1"/>
      <c r="N19" s="41" t="s">
        <v>297</v>
      </c>
      <c r="O19" s="906"/>
      <c r="P19" s="906"/>
      <c r="Q19" s="906"/>
      <c r="R19" s="906"/>
      <c r="S19" s="906"/>
      <c r="T19" s="906"/>
      <c r="U19" s="906"/>
      <c r="V19" s="906"/>
      <c r="W19" s="906"/>
    </row>
    <row r="20" spans="1:23">
      <c r="A20" s="43"/>
      <c r="B20" s="41"/>
      <c r="C20" s="41"/>
      <c r="D20" s="770" t="s">
        <v>298</v>
      </c>
      <c r="E20" s="770"/>
      <c r="F20" s="770"/>
      <c r="G20" s="770"/>
      <c r="H20" s="770"/>
      <c r="I20" s="770"/>
      <c r="J20" s="770"/>
      <c r="K20" s="770"/>
      <c r="L20" s="770"/>
      <c r="M20" s="1"/>
      <c r="N20" s="1"/>
      <c r="O20" s="770" t="s">
        <v>299</v>
      </c>
      <c r="P20" s="770"/>
      <c r="Q20" s="770"/>
      <c r="R20" s="770"/>
      <c r="S20" s="770"/>
      <c r="T20" s="770"/>
      <c r="U20" s="770"/>
      <c r="V20" s="770"/>
      <c r="W20" s="770"/>
    </row>
    <row r="21" spans="1:23" s="14" customFormat="1" ht="24.75" customHeight="1">
      <c r="A21" s="43"/>
      <c r="B21" s="770" t="s">
        <v>300</v>
      </c>
      <c r="C21" s="770"/>
      <c r="D21" s="906"/>
      <c r="E21" s="906"/>
      <c r="F21" s="906"/>
      <c r="G21" s="906"/>
      <c r="H21" s="906"/>
      <c r="I21" s="906"/>
      <c r="J21" s="906"/>
      <c r="K21" s="906"/>
      <c r="L21" s="906"/>
      <c r="M21" s="1"/>
      <c r="N21" s="42" t="s">
        <v>301</v>
      </c>
      <c r="O21" s="906"/>
      <c r="P21" s="906"/>
      <c r="Q21" s="906"/>
      <c r="R21" s="906"/>
      <c r="S21" s="906"/>
      <c r="T21" s="906"/>
      <c r="U21" s="906"/>
      <c r="V21" s="906"/>
      <c r="W21" s="906"/>
    </row>
    <row r="22" spans="1:23" ht="9" customHeight="1">
      <c r="A22" s="43"/>
      <c r="B22" s="1"/>
      <c r="C22" s="1"/>
      <c r="D22" s="663"/>
      <c r="E22" s="663"/>
      <c r="F22" s="663"/>
      <c r="G22" s="663"/>
      <c r="H22" s="663"/>
      <c r="I22" s="663"/>
      <c r="J22" s="663"/>
      <c r="K22" s="663"/>
      <c r="L22" s="663"/>
      <c r="M22" s="1"/>
      <c r="N22" s="1"/>
      <c r="O22" s="662"/>
      <c r="P22" s="662"/>
      <c r="Q22" s="662"/>
      <c r="R22" s="662"/>
      <c r="S22" s="662"/>
      <c r="T22" s="662"/>
      <c r="U22" s="662"/>
      <c r="V22" s="662"/>
      <c r="W22" s="662"/>
    </row>
    <row r="23" spans="1:23" ht="21.6" customHeight="1">
      <c r="A23" s="43"/>
      <c r="B23" s="643" t="s">
        <v>302</v>
      </c>
      <c r="C23" s="643"/>
      <c r="D23" s="907"/>
      <c r="E23" s="907"/>
      <c r="F23" s="907"/>
      <c r="G23" s="907"/>
      <c r="H23" s="907"/>
      <c r="I23" s="907"/>
      <c r="J23" s="907"/>
      <c r="K23" s="907"/>
      <c r="L23" s="907"/>
      <c r="M23" s="1"/>
      <c r="N23" s="905" t="s">
        <v>303</v>
      </c>
      <c r="O23" s="905"/>
      <c r="P23" s="905"/>
      <c r="Q23" s="906"/>
      <c r="R23" s="906"/>
      <c r="S23" s="906"/>
      <c r="T23" s="906"/>
      <c r="U23" s="906"/>
      <c r="V23" s="906"/>
      <c r="W23" s="906"/>
    </row>
    <row r="24" spans="1:23" ht="21.6" customHeight="1">
      <c r="A24" s="43"/>
      <c r="B24" s="770" t="s">
        <v>304</v>
      </c>
      <c r="C24" s="770"/>
      <c r="D24" s="642"/>
      <c r="E24" s="642"/>
      <c r="F24" s="642"/>
      <c r="G24" s="642"/>
      <c r="H24" s="642"/>
      <c r="I24" s="642"/>
      <c r="J24" s="642"/>
      <c r="K24" s="642"/>
      <c r="L24" s="642"/>
      <c r="M24" s="1"/>
      <c r="N24" s="642"/>
      <c r="O24" s="642"/>
      <c r="P24" s="642"/>
      <c r="Q24" s="642"/>
      <c r="R24" s="642"/>
      <c r="S24" s="642"/>
      <c r="T24" s="642"/>
      <c r="U24" s="642"/>
      <c r="V24" s="642"/>
      <c r="W24" s="642"/>
    </row>
    <row r="25" spans="1:23" ht="21.6" customHeight="1">
      <c r="A25" s="43"/>
      <c r="B25" s="770" t="s">
        <v>424</v>
      </c>
      <c r="C25" s="770"/>
      <c r="D25" s="770"/>
      <c r="E25" s="770"/>
      <c r="F25" s="770"/>
      <c r="G25" s="770"/>
      <c r="H25" s="770"/>
      <c r="I25" s="770"/>
      <c r="J25" s="770"/>
      <c r="K25" s="770"/>
      <c r="L25" s="770"/>
      <c r="M25" s="335"/>
      <c r="N25" s="42" t="s">
        <v>425</v>
      </c>
      <c r="O25" s="908"/>
      <c r="P25" s="908"/>
      <c r="Q25" s="200">
        <v>20</v>
      </c>
      <c r="R25" s="265"/>
      <c r="S25" s="1011"/>
      <c r="T25" s="994"/>
      <c r="U25" s="994"/>
      <c r="V25" s="1012"/>
      <c r="W25" s="1012"/>
    </row>
    <row r="26" spans="1:23" ht="21.6" customHeight="1">
      <c r="A26" s="43"/>
      <c r="B26" s="770" t="s">
        <v>305</v>
      </c>
      <c r="C26" s="770"/>
      <c r="D26" s="770"/>
      <c r="E26" s="770"/>
      <c r="F26" s="770"/>
      <c r="G26" s="903"/>
      <c r="H26" s="903"/>
      <c r="I26" s="903"/>
      <c r="J26" s="903"/>
      <c r="K26" s="1013"/>
      <c r="L26" s="1013"/>
      <c r="M26" s="1014"/>
      <c r="N26" s="905" t="s">
        <v>306</v>
      </c>
      <c r="O26" s="905"/>
      <c r="P26" s="905"/>
      <c r="Q26" s="907"/>
      <c r="R26" s="907"/>
      <c r="S26" s="907"/>
      <c r="T26" s="907"/>
      <c r="U26" s="907"/>
      <c r="V26" s="907"/>
      <c r="W26" s="907"/>
    </row>
    <row r="27" spans="1:23" ht="13.5" customHeight="1">
      <c r="A27" s="47"/>
      <c r="B27" s="47"/>
      <c r="C27" s="47"/>
      <c r="D27" s="47"/>
      <c r="E27" s="84"/>
      <c r="F27" s="84"/>
      <c r="G27" s="84"/>
      <c r="H27" s="84"/>
      <c r="I27" s="84"/>
      <c r="J27" s="84"/>
      <c r="K27" s="84"/>
      <c r="L27" s="84"/>
      <c r="M27" s="14"/>
      <c r="N27" s="1"/>
      <c r="O27" s="1"/>
      <c r="P27" s="1"/>
      <c r="Q27" s="904" t="s">
        <v>307</v>
      </c>
      <c r="R27" s="904"/>
      <c r="S27" s="904"/>
      <c r="T27" s="904"/>
      <c r="U27" s="904"/>
      <c r="V27" s="904"/>
      <c r="W27" s="904"/>
    </row>
    <row r="28" spans="1:23">
      <c r="A28" s="88"/>
      <c r="B28" s="88"/>
      <c r="C28" s="88"/>
      <c r="D28" s="88"/>
      <c r="E28" s="88"/>
      <c r="F28" s="88"/>
      <c r="G28" s="91"/>
      <c r="H28" s="91"/>
      <c r="I28" s="91"/>
      <c r="J28" s="91"/>
      <c r="K28" s="91"/>
      <c r="L28" s="91"/>
      <c r="M28" s="91"/>
      <c r="N28" s="91"/>
      <c r="O28" s="91"/>
      <c r="P28" s="91"/>
      <c r="Q28" s="91"/>
      <c r="R28" s="91"/>
      <c r="S28" s="91"/>
      <c r="T28" s="91"/>
      <c r="U28" s="91"/>
      <c r="V28" s="91"/>
      <c r="W28" s="91"/>
    </row>
    <row r="29" spans="1:23">
      <c r="A29" s="88"/>
      <c r="B29" s="88"/>
      <c r="C29" s="88"/>
      <c r="D29" s="88"/>
      <c r="E29" s="88"/>
      <c r="F29" s="88"/>
      <c r="G29" s="91"/>
      <c r="H29" s="91"/>
      <c r="I29" s="91"/>
      <c r="J29" s="91"/>
      <c r="K29" s="91"/>
      <c r="L29" s="91"/>
      <c r="M29" s="91"/>
      <c r="N29" s="91"/>
      <c r="O29" s="91"/>
      <c r="P29" s="91"/>
      <c r="Q29" s="91"/>
      <c r="R29" s="91"/>
      <c r="S29" s="91"/>
      <c r="T29" s="91"/>
      <c r="U29" s="91"/>
      <c r="V29" s="91"/>
      <c r="W29" s="91"/>
    </row>
    <row r="30" spans="1:23">
      <c r="G30" s="30"/>
      <c r="H30" s="30"/>
      <c r="I30" s="30"/>
      <c r="J30" s="30"/>
      <c r="K30" s="30"/>
      <c r="L30" s="30"/>
      <c r="M30" s="30"/>
      <c r="N30" s="30"/>
      <c r="O30" s="30"/>
    </row>
    <row r="31" spans="1:23">
      <c r="G31" s="30"/>
      <c r="H31" s="30"/>
      <c r="I31" s="30"/>
      <c r="J31" s="30"/>
      <c r="K31" s="30"/>
      <c r="L31" s="30"/>
      <c r="M31" s="30"/>
      <c r="N31" s="30"/>
      <c r="O31" s="30"/>
    </row>
    <row r="32" spans="1:23">
      <c r="G32" s="30"/>
      <c r="H32" s="30"/>
      <c r="I32" s="30"/>
      <c r="J32" s="30"/>
      <c r="K32" s="30"/>
      <c r="L32" s="30"/>
      <c r="M32" s="30"/>
      <c r="N32" s="30"/>
      <c r="O32" s="30"/>
    </row>
    <row r="33" spans="7:15">
      <c r="G33" s="30"/>
      <c r="H33" s="30"/>
      <c r="I33" s="30"/>
      <c r="J33" s="30"/>
      <c r="K33" s="30"/>
      <c r="L33" s="30"/>
      <c r="M33" s="30"/>
      <c r="N33" s="30"/>
      <c r="O33" s="30"/>
    </row>
  </sheetData>
  <sheetProtection algorithmName="SHA-512" hashValue="e7paTsID3lFZyjkIaz0SH/359Gco0oWYZ89jHYdGWfortmP47Pw0dO1eGG1H6RTGgitz7wmsCEZCKAMyzqXWeg==" saltValue="tzOqlPUfHDRt4y60qKFYIg==" spinCount="100000" sheet="1" selectLockedCells="1"/>
  <mergeCells count="41">
    <mergeCell ref="B17:Q17"/>
    <mergeCell ref="B19:C19"/>
    <mergeCell ref="D24:L24"/>
    <mergeCell ref="D22:L22"/>
    <mergeCell ref="D20:L20"/>
    <mergeCell ref="O21:W21"/>
    <mergeCell ref="O19:W19"/>
    <mergeCell ref="O20:W20"/>
    <mergeCell ref="D23:L23"/>
    <mergeCell ref="D21:L21"/>
    <mergeCell ref="D19:L19"/>
    <mergeCell ref="B1:Q1"/>
    <mergeCell ref="C3:W3"/>
    <mergeCell ref="C15:W15"/>
    <mergeCell ref="C14:W14"/>
    <mergeCell ref="C13:W13"/>
    <mergeCell ref="C12:W12"/>
    <mergeCell ref="C11:W11"/>
    <mergeCell ref="C10:W10"/>
    <mergeCell ref="C9:W9"/>
    <mergeCell ref="C8:W8"/>
    <mergeCell ref="C7:W7"/>
    <mergeCell ref="C6:W6"/>
    <mergeCell ref="C5:W5"/>
    <mergeCell ref="C4:W4"/>
    <mergeCell ref="G26:J26"/>
    <mergeCell ref="B26:F26"/>
    <mergeCell ref="B21:C21"/>
    <mergeCell ref="B16:W16"/>
    <mergeCell ref="Q27:W27"/>
    <mergeCell ref="N24:W24"/>
    <mergeCell ref="O22:W22"/>
    <mergeCell ref="N23:P23"/>
    <mergeCell ref="Q23:W23"/>
    <mergeCell ref="N26:P26"/>
    <mergeCell ref="Q26:W26"/>
    <mergeCell ref="O25:P25"/>
    <mergeCell ref="B25:L25"/>
    <mergeCell ref="B23:C23"/>
    <mergeCell ref="B24:C24"/>
    <mergeCell ref="T17:U17"/>
  </mergeCells>
  <printOptions horizontalCentered="1"/>
  <pageMargins left="0.25" right="0.25" top="0.25" bottom="0.5" header="0.3" footer="0.3"/>
  <pageSetup scale="97" orientation="portrait" r:id="rId1"/>
  <headerFooter>
    <oddHeader xml:space="preserve">&amp;R
</oddHeader>
    <oddFooter>&amp;L&amp;"Arial Narrow,Regular"HOME - HTF&amp;C&amp;"Arial Narrow,Regular"Page 22 of 30&amp;R&amp;"Arial Narrow,Regular"2025</oddFooter>
  </headerFooter>
  <ignoredErrors>
    <ignoredError sqref="A1"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CJ385"/>
  <sheetViews>
    <sheetView showGridLines="0" zoomScaleNormal="100" workbookViewId="0">
      <selection activeCell="C3" sqref="C3:D3"/>
    </sheetView>
  </sheetViews>
  <sheetFormatPr defaultColWidth="8.7109375" defaultRowHeight="12.75"/>
  <cols>
    <col min="1" max="1" width="4" style="14" customWidth="1"/>
    <col min="2" max="3" width="4.5703125" style="14" customWidth="1"/>
    <col min="4" max="4" width="14.28515625" style="14" customWidth="1"/>
    <col min="5" max="5" width="19.7109375" style="14" customWidth="1"/>
    <col min="6" max="6" width="3.5703125" style="14" customWidth="1"/>
    <col min="7" max="7" width="18.7109375" style="14" customWidth="1"/>
    <col min="8" max="8" width="3.42578125" style="14" customWidth="1"/>
    <col min="9" max="9" width="19.28515625" style="14" customWidth="1"/>
    <col min="10" max="15" width="8.7109375" style="84" customWidth="1"/>
    <col min="16" max="88" width="8.7109375" style="84"/>
    <col min="89" max="16384" width="8.7109375" style="14"/>
  </cols>
  <sheetData>
    <row r="1" spans="1:9">
      <c r="A1" s="254" t="s">
        <v>379</v>
      </c>
      <c r="B1" s="91" t="s">
        <v>443</v>
      </c>
      <c r="D1" s="84"/>
      <c r="E1" s="175"/>
      <c r="F1" s="175"/>
      <c r="G1" s="175"/>
      <c r="H1" s="84"/>
      <c r="I1" s="84"/>
    </row>
    <row r="2" spans="1:9">
      <c r="A2" s="254"/>
      <c r="C2" s="91"/>
      <c r="D2" s="84"/>
      <c r="E2" s="175"/>
      <c r="F2" s="175"/>
      <c r="G2" s="175"/>
      <c r="H2" s="84"/>
      <c r="I2" s="84"/>
    </row>
    <row r="3" spans="1:9" ht="20.100000000000001" customHeight="1">
      <c r="A3" s="84"/>
      <c r="B3" s="91" t="s">
        <v>824</v>
      </c>
      <c r="C3" s="910"/>
      <c r="D3" s="910"/>
      <c r="E3" s="667" t="s">
        <v>443</v>
      </c>
      <c r="F3" s="667"/>
      <c r="G3" s="667"/>
      <c r="H3" s="84"/>
      <c r="I3" s="84"/>
    </row>
    <row r="4" spans="1:9" ht="20.65" customHeight="1">
      <c r="A4" s="84"/>
      <c r="B4" s="175"/>
      <c r="C4" s="175"/>
      <c r="D4" s="175"/>
      <c r="E4" s="175"/>
      <c r="F4" s="175"/>
      <c r="G4" s="175"/>
      <c r="H4" s="84"/>
      <c r="I4" s="84"/>
    </row>
    <row r="5" spans="1:9" ht="15.75" customHeight="1">
      <c r="A5" s="84"/>
      <c r="B5" s="564"/>
      <c r="C5" s="564"/>
      <c r="D5" s="564"/>
      <c r="E5" s="564"/>
      <c r="F5" s="175"/>
      <c r="G5" s="175"/>
      <c r="H5" s="88" t="s">
        <v>825</v>
      </c>
      <c r="I5" s="333"/>
    </row>
    <row r="6" spans="1:9" ht="7.5" customHeight="1">
      <c r="A6" s="84"/>
      <c r="B6" s="47"/>
      <c r="C6" s="47"/>
      <c r="D6" s="47"/>
      <c r="E6" s="47"/>
      <c r="F6" s="175"/>
      <c r="G6" s="175"/>
      <c r="H6" s="95"/>
      <c r="I6" s="84"/>
    </row>
    <row r="7" spans="1:9" ht="15.75" customHeight="1">
      <c r="A7" s="84"/>
      <c r="B7" s="564"/>
      <c r="C7" s="564"/>
      <c r="D7" s="564"/>
      <c r="E7" s="564"/>
      <c r="F7" s="175"/>
      <c r="G7" s="175"/>
      <c r="H7" s="84"/>
      <c r="I7" s="84"/>
    </row>
    <row r="8" spans="1:9" ht="7.15" customHeight="1">
      <c r="A8" s="84"/>
      <c r="B8" s="47"/>
      <c r="C8" s="47"/>
      <c r="D8" s="47"/>
      <c r="E8" s="47"/>
      <c r="F8" s="175"/>
      <c r="G8" s="175"/>
      <c r="H8" s="84"/>
      <c r="I8" s="84"/>
    </row>
    <row r="9" spans="1:9" ht="15.75" customHeight="1">
      <c r="A9" s="84"/>
      <c r="B9" s="564"/>
      <c r="C9" s="564"/>
      <c r="D9" s="564"/>
      <c r="E9" s="564"/>
      <c r="F9" s="175"/>
      <c r="G9" s="175"/>
      <c r="H9" s="84"/>
      <c r="I9" s="84"/>
    </row>
    <row r="10" spans="1:9" ht="7.5" customHeight="1">
      <c r="A10" s="84"/>
      <c r="B10" s="47"/>
      <c r="C10" s="47"/>
      <c r="D10" s="47"/>
      <c r="E10" s="47"/>
      <c r="F10" s="175"/>
      <c r="G10" s="175"/>
      <c r="H10" s="84"/>
      <c r="I10" s="84"/>
    </row>
    <row r="11" spans="1:9">
      <c r="A11" s="84"/>
      <c r="B11" s="564"/>
      <c r="C11" s="564"/>
      <c r="D11" s="564"/>
      <c r="E11" s="564"/>
      <c r="F11" s="172"/>
      <c r="G11" s="172"/>
      <c r="H11" s="93"/>
      <c r="I11" s="84"/>
    </row>
    <row r="12" spans="1:9">
      <c r="A12" s="84"/>
      <c r="B12" s="175"/>
      <c r="C12" s="175"/>
      <c r="D12" s="175"/>
      <c r="E12" s="175"/>
      <c r="F12" s="175"/>
      <c r="G12" s="175"/>
      <c r="H12" s="84"/>
      <c r="I12" s="84"/>
    </row>
    <row r="13" spans="1:9">
      <c r="A13" s="84"/>
      <c r="B13" s="175"/>
      <c r="C13" s="175"/>
      <c r="D13" s="175"/>
      <c r="E13" s="175"/>
      <c r="F13" s="175"/>
      <c r="G13" s="175"/>
      <c r="H13" s="84"/>
      <c r="I13" s="84"/>
    </row>
    <row r="14" spans="1:9" ht="13.15" customHeight="1">
      <c r="A14" s="84"/>
      <c r="B14" s="79" t="s">
        <v>429</v>
      </c>
      <c r="C14" s="751"/>
      <c r="D14" s="751"/>
      <c r="E14" s="751"/>
      <c r="F14" s="93"/>
      <c r="H14" s="93"/>
      <c r="I14" s="84"/>
    </row>
    <row r="15" spans="1:9">
      <c r="A15" s="84"/>
      <c r="B15" s="288"/>
      <c r="C15" s="911" t="s">
        <v>428</v>
      </c>
      <c r="D15" s="911"/>
      <c r="E15" s="911"/>
      <c r="F15" s="175"/>
      <c r="G15" s="175"/>
      <c r="H15" s="84"/>
      <c r="I15" s="84"/>
    </row>
    <row r="16" spans="1:9">
      <c r="A16" s="84"/>
      <c r="B16" s="288"/>
      <c r="C16" s="175"/>
      <c r="D16" s="175"/>
      <c r="E16" s="175"/>
      <c r="F16" s="175"/>
      <c r="G16" s="175"/>
      <c r="H16" s="84"/>
      <c r="I16" s="84"/>
    </row>
    <row r="17" spans="1:9" ht="15.75" customHeight="1">
      <c r="A17" s="84"/>
      <c r="B17" s="288" t="s">
        <v>826</v>
      </c>
      <c r="C17" s="564"/>
      <c r="D17" s="564"/>
      <c r="E17" s="564"/>
      <c r="F17" s="47"/>
      <c r="G17" s="175"/>
      <c r="H17" s="84"/>
      <c r="I17" s="84"/>
    </row>
    <row r="18" spans="1:9" ht="15.75" customHeight="1">
      <c r="A18" s="84"/>
      <c r="B18" s="175"/>
      <c r="C18" s="175"/>
      <c r="D18" s="175"/>
      <c r="E18" s="175"/>
      <c r="F18" s="175"/>
      <c r="G18" s="175"/>
      <c r="H18" s="84"/>
      <c r="I18" s="84"/>
    </row>
    <row r="19" spans="1:9" ht="15.75" customHeight="1">
      <c r="A19" s="84"/>
      <c r="B19" s="175"/>
      <c r="C19" s="175"/>
      <c r="D19" s="175"/>
      <c r="E19" s="175"/>
      <c r="F19" s="175"/>
      <c r="G19" s="175"/>
      <c r="H19" s="84"/>
      <c r="I19" s="84"/>
    </row>
    <row r="20" spans="1:9">
      <c r="A20" s="84"/>
      <c r="B20" s="592" t="s">
        <v>533</v>
      </c>
      <c r="C20" s="592"/>
      <c r="D20" s="592"/>
      <c r="E20" s="592"/>
      <c r="F20" s="592"/>
      <c r="G20" s="592"/>
      <c r="H20" s="592"/>
      <c r="I20" s="592"/>
    </row>
    <row r="21" spans="1:9">
      <c r="A21" s="84"/>
      <c r="B21" s="592" t="s">
        <v>535</v>
      </c>
      <c r="C21" s="592"/>
      <c r="D21" s="592"/>
      <c r="E21" s="592"/>
      <c r="F21" s="592"/>
      <c r="G21" s="592"/>
      <c r="H21" s="592"/>
      <c r="I21" s="592"/>
    </row>
    <row r="22" spans="1:9" ht="12.75" customHeight="1">
      <c r="A22" s="84"/>
      <c r="B22" s="595" t="s">
        <v>427</v>
      </c>
      <c r="C22" s="595"/>
      <c r="D22" s="595"/>
      <c r="E22" s="595"/>
      <c r="F22" s="595"/>
      <c r="G22" s="751"/>
      <c r="H22" s="751"/>
      <c r="I22" s="751"/>
    </row>
    <row r="23" spans="1:9" ht="16.149999999999999" customHeight="1">
      <c r="A23" s="84"/>
      <c r="B23" s="592" t="s">
        <v>426</v>
      </c>
      <c r="C23" s="592"/>
      <c r="D23" s="592"/>
      <c r="E23" s="592"/>
      <c r="F23" s="592"/>
      <c r="G23" s="592"/>
      <c r="H23" s="592"/>
      <c r="I23" s="592"/>
    </row>
    <row r="24" spans="1:9">
      <c r="A24" s="84"/>
      <c r="B24" s="175"/>
      <c r="C24" s="175"/>
      <c r="D24" s="175"/>
      <c r="E24" s="175"/>
      <c r="F24" s="175"/>
      <c r="G24" s="175"/>
      <c r="H24" s="84"/>
      <c r="I24" s="84"/>
    </row>
    <row r="25" spans="1:9">
      <c r="A25" s="84"/>
      <c r="B25" s="604" t="s">
        <v>235</v>
      </c>
      <c r="C25" s="604"/>
      <c r="D25" s="604"/>
      <c r="E25" s="604"/>
      <c r="F25" s="604"/>
      <c r="G25" s="604"/>
      <c r="H25" s="771"/>
      <c r="I25" s="84"/>
    </row>
    <row r="26" spans="1:9" ht="9" customHeight="1">
      <c r="A26" s="84"/>
      <c r="B26" s="740"/>
      <c r="C26" s="740"/>
      <c r="D26" s="740"/>
      <c r="E26" s="175"/>
      <c r="F26" s="175"/>
      <c r="G26" s="175"/>
      <c r="H26" s="84"/>
      <c r="I26" s="84"/>
    </row>
    <row r="27" spans="1:9" ht="18" customHeight="1">
      <c r="A27" s="84"/>
      <c r="B27" s="824" t="s">
        <v>225</v>
      </c>
      <c r="C27" s="916"/>
      <c r="D27" s="917"/>
      <c r="E27" s="1015"/>
      <c r="F27" s="1016"/>
      <c r="G27" s="1016"/>
      <c r="H27" s="1016"/>
      <c r="I27" s="1017"/>
    </row>
    <row r="28" spans="1:9" ht="18" customHeight="1">
      <c r="A28" s="84"/>
      <c r="B28" s="824" t="s">
        <v>226</v>
      </c>
      <c r="C28" s="916"/>
      <c r="D28" s="916"/>
      <c r="E28" s="913"/>
      <c r="F28" s="914"/>
      <c r="G28" s="914"/>
      <c r="H28" s="914"/>
      <c r="I28" s="915"/>
    </row>
    <row r="29" spans="1:9" ht="18" customHeight="1">
      <c r="A29" s="84"/>
      <c r="B29" s="824" t="s">
        <v>227</v>
      </c>
      <c r="C29" s="916"/>
      <c r="D29" s="916"/>
      <c r="E29" s="913"/>
      <c r="F29" s="914"/>
      <c r="G29" s="914"/>
      <c r="H29" s="914"/>
      <c r="I29" s="915"/>
    </row>
    <row r="30" spans="1:9" ht="18" customHeight="1">
      <c r="A30" s="84"/>
      <c r="B30" s="824" t="s">
        <v>228</v>
      </c>
      <c r="C30" s="916"/>
      <c r="D30" s="916"/>
      <c r="E30" s="913"/>
      <c r="F30" s="914"/>
      <c r="G30" s="914"/>
      <c r="H30" s="914"/>
      <c r="I30" s="915"/>
    </row>
    <row r="31" spans="1:9" ht="18" customHeight="1">
      <c r="A31" s="84"/>
      <c r="B31" s="824" t="s">
        <v>229</v>
      </c>
      <c r="C31" s="916"/>
      <c r="D31" s="916"/>
      <c r="E31" s="913"/>
      <c r="F31" s="914"/>
      <c r="G31" s="914"/>
      <c r="H31" s="914"/>
      <c r="I31" s="915"/>
    </row>
    <row r="32" spans="1:9" ht="18" customHeight="1">
      <c r="A32" s="84"/>
      <c r="B32" s="824" t="s">
        <v>230</v>
      </c>
      <c r="C32" s="916"/>
      <c r="D32" s="916"/>
      <c r="E32" s="913"/>
      <c r="F32" s="914"/>
      <c r="G32" s="914"/>
      <c r="H32" s="914"/>
      <c r="I32" s="915"/>
    </row>
    <row r="33" spans="1:9" ht="18" customHeight="1">
      <c r="A33" s="84"/>
      <c r="B33" s="824" t="s">
        <v>231</v>
      </c>
      <c r="C33" s="916"/>
      <c r="D33" s="916"/>
      <c r="E33" s="913"/>
      <c r="F33" s="914"/>
      <c r="G33" s="914"/>
      <c r="H33" s="914"/>
      <c r="I33" s="915"/>
    </row>
    <row r="34" spans="1:9" ht="18" customHeight="1">
      <c r="A34" s="84"/>
      <c r="B34" s="824" t="s">
        <v>232</v>
      </c>
      <c r="C34" s="916"/>
      <c r="D34" s="916"/>
      <c r="E34" s="913"/>
      <c r="F34" s="914"/>
      <c r="G34" s="914"/>
      <c r="H34" s="914"/>
      <c r="I34" s="915"/>
    </row>
    <row r="35" spans="1:9" ht="18" customHeight="1">
      <c r="A35" s="84"/>
      <c r="B35" s="824" t="s">
        <v>233</v>
      </c>
      <c r="C35" s="916"/>
      <c r="D35" s="916"/>
      <c r="E35" s="913"/>
      <c r="F35" s="914"/>
      <c r="G35" s="914"/>
      <c r="H35" s="914"/>
      <c r="I35" s="915"/>
    </row>
    <row r="36" spans="1:9" ht="18" customHeight="1">
      <c r="A36" s="84"/>
      <c r="B36" s="172"/>
      <c r="C36" s="172"/>
      <c r="D36" s="172"/>
      <c r="E36" s="172"/>
      <c r="F36" s="172"/>
      <c r="G36" s="172"/>
      <c r="H36" s="172"/>
      <c r="I36" s="84"/>
    </row>
    <row r="37" spans="1:9">
      <c r="A37" s="84"/>
      <c r="B37" s="175"/>
      <c r="C37" s="175"/>
      <c r="D37" s="175"/>
      <c r="E37" s="175"/>
      <c r="F37" s="175"/>
      <c r="G37" s="175"/>
      <c r="H37" s="84"/>
      <c r="I37" s="84"/>
    </row>
    <row r="38" spans="1:9" ht="21.6" customHeight="1">
      <c r="A38" s="84"/>
      <c r="B38" s="595" t="s">
        <v>234</v>
      </c>
      <c r="C38" s="595"/>
      <c r="D38" s="595"/>
      <c r="E38" s="595"/>
      <c r="F38" s="595"/>
      <c r="G38" s="595"/>
      <c r="H38" s="595"/>
      <c r="I38" s="595"/>
    </row>
    <row r="39" spans="1:9">
      <c r="A39" s="84"/>
      <c r="B39" s="84"/>
      <c r="C39" s="84"/>
      <c r="D39" s="84"/>
      <c r="E39" s="84"/>
      <c r="F39" s="84"/>
      <c r="G39" s="84"/>
      <c r="H39" s="84"/>
      <c r="I39" s="84"/>
    </row>
    <row r="40" spans="1:9">
      <c r="A40" s="84"/>
      <c r="B40" s="592" t="s">
        <v>239</v>
      </c>
      <c r="C40" s="592"/>
      <c r="D40" s="592"/>
      <c r="E40" s="84"/>
      <c r="F40" s="84"/>
      <c r="G40" s="84"/>
      <c r="H40" s="84"/>
      <c r="I40" s="84"/>
    </row>
    <row r="41" spans="1:9">
      <c r="A41" s="84"/>
      <c r="B41" s="84"/>
      <c r="C41" s="84"/>
      <c r="D41" s="84"/>
      <c r="E41" s="84"/>
      <c r="F41" s="84"/>
      <c r="G41" s="84"/>
      <c r="H41" s="84"/>
      <c r="I41" s="84"/>
    </row>
    <row r="42" spans="1:9">
      <c r="A42" s="84"/>
      <c r="B42" s="84"/>
      <c r="C42" s="84"/>
      <c r="D42" s="84"/>
      <c r="E42" s="84"/>
      <c r="F42" s="84"/>
      <c r="G42" s="84"/>
      <c r="H42" s="84"/>
      <c r="I42" s="84"/>
    </row>
    <row r="43" spans="1:9">
      <c r="A43" s="84"/>
      <c r="B43" s="575"/>
      <c r="C43" s="575"/>
      <c r="D43" s="575"/>
      <c r="E43" s="575"/>
      <c r="F43" s="84"/>
      <c r="G43" s="84"/>
      <c r="H43" s="84"/>
      <c r="I43" s="84"/>
    </row>
    <row r="44" spans="1:9">
      <c r="A44" s="84"/>
      <c r="B44" s="799" t="s">
        <v>863</v>
      </c>
      <c r="C44" s="799"/>
      <c r="D44" s="84"/>
      <c r="E44" s="84"/>
      <c r="F44" s="84"/>
      <c r="G44" s="84"/>
      <c r="H44" s="84"/>
      <c r="I44" s="84"/>
    </row>
    <row r="45" spans="1:9">
      <c r="A45" s="84"/>
      <c r="B45" s="564"/>
      <c r="C45" s="564"/>
      <c r="D45" s="564"/>
      <c r="E45" s="564"/>
      <c r="F45" s="84"/>
      <c r="G45" s="84"/>
      <c r="H45" s="84"/>
      <c r="I45" s="84"/>
    </row>
    <row r="46" spans="1:9">
      <c r="A46" s="84"/>
      <c r="B46" s="91" t="s">
        <v>368</v>
      </c>
      <c r="C46" s="84"/>
      <c r="D46" s="84"/>
      <c r="E46" s="84"/>
      <c r="F46" s="84"/>
      <c r="G46" s="84"/>
      <c r="H46" s="84"/>
      <c r="I46" s="84"/>
    </row>
    <row r="47" spans="1:9">
      <c r="A47" s="84"/>
      <c r="B47" s="84"/>
      <c r="C47" s="84"/>
      <c r="D47" s="84"/>
      <c r="E47" s="84"/>
      <c r="F47" s="84"/>
      <c r="G47" s="84"/>
      <c r="H47" s="84"/>
      <c r="I47" s="84"/>
    </row>
    <row r="48" spans="1:9">
      <c r="A48" s="84"/>
      <c r="B48" s="592" t="s">
        <v>240</v>
      </c>
      <c r="C48" s="592"/>
      <c r="D48" s="592"/>
      <c r="E48" s="84"/>
      <c r="F48" s="84"/>
      <c r="G48" s="84"/>
      <c r="H48" s="84"/>
      <c r="I48" s="84"/>
    </row>
    <row r="49" spans="1:9">
      <c r="A49" s="84"/>
      <c r="B49" s="84"/>
      <c r="C49" s="84"/>
      <c r="D49" s="84"/>
      <c r="E49" s="84"/>
      <c r="F49" s="84"/>
      <c r="G49" s="84"/>
      <c r="H49" s="84"/>
      <c r="I49" s="84"/>
    </row>
    <row r="50" spans="1:9">
      <c r="A50" s="255" t="s">
        <v>501</v>
      </c>
      <c r="B50" s="912" t="s">
        <v>534</v>
      </c>
      <c r="C50" s="912"/>
      <c r="D50" s="912"/>
      <c r="E50" s="912"/>
      <c r="F50" s="912"/>
      <c r="G50" s="912"/>
      <c r="H50" s="912"/>
      <c r="I50" s="912"/>
    </row>
    <row r="51" spans="1:9" s="84" customFormat="1"/>
    <row r="52" spans="1:9" s="84" customFormat="1"/>
    <row r="53" spans="1:9" s="84" customFormat="1"/>
    <row r="54" spans="1:9" s="84" customFormat="1"/>
    <row r="55" spans="1:9" s="84" customFormat="1"/>
    <row r="56" spans="1:9" s="84" customFormat="1"/>
    <row r="57" spans="1:9" s="84" customFormat="1"/>
    <row r="58" spans="1:9" s="84" customFormat="1"/>
    <row r="59" spans="1:9" s="84" customFormat="1"/>
    <row r="60" spans="1:9" s="84" customFormat="1"/>
    <row r="61" spans="1:9" s="84" customFormat="1"/>
    <row r="62" spans="1:9" s="84" customFormat="1"/>
    <row r="63" spans="1:9" s="84" customFormat="1"/>
    <row r="64" spans="1:9" s="84" customFormat="1"/>
    <row r="65" s="84" customFormat="1"/>
    <row r="66" s="84" customFormat="1"/>
    <row r="67" s="84" customFormat="1"/>
    <row r="68" s="84" customFormat="1"/>
    <row r="69" s="84" customFormat="1"/>
    <row r="70" s="84" customFormat="1"/>
    <row r="71" s="84" customFormat="1"/>
    <row r="72" s="84" customFormat="1"/>
    <row r="73" s="84" customFormat="1"/>
    <row r="74" s="84" customFormat="1"/>
    <row r="75" s="84" customFormat="1"/>
    <row r="76" s="84" customFormat="1"/>
    <row r="77" s="84" customFormat="1"/>
    <row r="78" s="84" customFormat="1"/>
    <row r="79" s="84" customFormat="1"/>
    <row r="80" s="84" customFormat="1"/>
    <row r="81" s="84" customFormat="1"/>
    <row r="82" s="84" customFormat="1"/>
    <row r="83" s="84" customFormat="1"/>
    <row r="84" s="84" customFormat="1"/>
    <row r="85" s="84" customFormat="1"/>
    <row r="86" s="84" customFormat="1"/>
    <row r="87" s="84" customFormat="1"/>
    <row r="88" s="84" customFormat="1"/>
    <row r="89" s="84" customFormat="1"/>
    <row r="90" s="84" customFormat="1"/>
    <row r="91" s="84" customFormat="1"/>
    <row r="92" s="84" customFormat="1"/>
    <row r="93" s="84" customFormat="1"/>
    <row r="94" s="84" customFormat="1"/>
    <row r="95" s="84" customFormat="1"/>
    <row r="96" s="84" customFormat="1"/>
    <row r="97" s="84" customFormat="1"/>
    <row r="98" s="84" customFormat="1"/>
    <row r="99" s="84" customFormat="1"/>
    <row r="100" s="84" customFormat="1"/>
    <row r="101" s="84" customFormat="1"/>
    <row r="102" s="84" customFormat="1"/>
    <row r="103" s="84" customFormat="1"/>
    <row r="104" s="84" customFormat="1"/>
    <row r="105" s="84" customFormat="1"/>
    <row r="106" s="84" customFormat="1"/>
    <row r="107" s="84" customFormat="1"/>
    <row r="108" s="84" customFormat="1"/>
    <row r="109" s="84" customFormat="1"/>
    <row r="110" s="84" customFormat="1"/>
    <row r="111" s="84" customFormat="1"/>
    <row r="112" s="84" customFormat="1"/>
    <row r="113" s="84" customFormat="1"/>
    <row r="114" s="84" customFormat="1"/>
    <row r="115" s="84" customFormat="1"/>
    <row r="116" s="84" customFormat="1"/>
    <row r="117" s="84" customFormat="1"/>
    <row r="118" s="84" customFormat="1"/>
    <row r="119" s="84" customFormat="1"/>
    <row r="120" s="84" customFormat="1"/>
    <row r="121" s="84" customFormat="1"/>
    <row r="122" s="84" customFormat="1"/>
    <row r="123" s="84" customFormat="1"/>
    <row r="124" s="84" customFormat="1"/>
    <row r="125" s="84" customFormat="1"/>
    <row r="126" s="84" customFormat="1"/>
    <row r="127" s="84" customFormat="1"/>
    <row r="128" s="84" customFormat="1"/>
    <row r="129" s="84" customFormat="1"/>
    <row r="130" s="84" customFormat="1"/>
    <row r="131" s="84" customFormat="1"/>
    <row r="132" s="84" customFormat="1"/>
    <row r="133" s="84" customFormat="1"/>
    <row r="134" s="84" customFormat="1"/>
    <row r="135" s="84" customFormat="1"/>
    <row r="136" s="84" customFormat="1"/>
    <row r="137" s="84" customFormat="1"/>
    <row r="138" s="84" customFormat="1"/>
    <row r="139" s="84" customFormat="1"/>
    <row r="140" s="84" customFormat="1"/>
    <row r="141" s="84" customFormat="1"/>
    <row r="142" s="84" customFormat="1"/>
    <row r="143" s="84" customFormat="1"/>
    <row r="144" s="84" customFormat="1"/>
    <row r="145" s="84" customFormat="1"/>
    <row r="146" s="84" customFormat="1"/>
    <row r="147" s="84" customFormat="1"/>
    <row r="148" s="84" customFormat="1"/>
    <row r="149" s="84" customFormat="1"/>
    <row r="150" s="84" customFormat="1"/>
    <row r="151" s="84" customFormat="1"/>
    <row r="152" s="84" customFormat="1"/>
    <row r="153" s="84" customFormat="1"/>
    <row r="154" s="84" customFormat="1"/>
    <row r="155" s="84" customFormat="1"/>
    <row r="156" s="84" customFormat="1"/>
    <row r="157" s="84" customFormat="1"/>
    <row r="158" s="84" customFormat="1"/>
    <row r="159" s="84" customFormat="1"/>
    <row r="160" s="84" customFormat="1"/>
    <row r="161" s="84" customFormat="1"/>
    <row r="162" s="84" customFormat="1"/>
    <row r="163" s="84" customFormat="1"/>
    <row r="164" s="84" customFormat="1"/>
    <row r="165" s="84" customFormat="1"/>
    <row r="166" s="84" customFormat="1"/>
    <row r="167" s="84" customFormat="1"/>
    <row r="168" s="84" customFormat="1"/>
    <row r="169" s="84" customFormat="1"/>
    <row r="170" s="84" customFormat="1"/>
    <row r="171" s="84" customFormat="1"/>
    <row r="172" s="84" customFormat="1"/>
    <row r="173" s="84" customFormat="1"/>
    <row r="174" s="84" customFormat="1"/>
    <row r="175" s="84" customFormat="1"/>
    <row r="176" s="84" customFormat="1"/>
    <row r="177" s="84" customFormat="1"/>
    <row r="178" s="84" customFormat="1"/>
    <row r="179" s="84" customFormat="1"/>
    <row r="180" s="84" customFormat="1"/>
    <row r="181" s="84" customFormat="1"/>
    <row r="182" s="84" customFormat="1"/>
    <row r="183" s="84" customFormat="1"/>
    <row r="184" s="84" customFormat="1"/>
    <row r="185" s="84" customFormat="1"/>
    <row r="186" s="84" customFormat="1"/>
    <row r="187" s="84" customFormat="1"/>
    <row r="188" s="84" customFormat="1"/>
    <row r="189" s="84" customFormat="1"/>
    <row r="190" s="84" customFormat="1"/>
    <row r="191" s="84" customFormat="1"/>
    <row r="192" s="84" customFormat="1"/>
    <row r="193" s="84" customFormat="1"/>
    <row r="194" s="84" customFormat="1"/>
    <row r="195" s="84" customFormat="1"/>
    <row r="196" s="84" customFormat="1"/>
    <row r="197" s="84" customFormat="1"/>
    <row r="198" s="84" customFormat="1"/>
    <row r="199" s="84" customFormat="1"/>
    <row r="200" s="84" customFormat="1"/>
    <row r="201" s="84" customFormat="1"/>
    <row r="202" s="84" customFormat="1"/>
    <row r="203" s="84" customFormat="1"/>
    <row r="204" s="84" customFormat="1"/>
    <row r="205" s="84" customFormat="1"/>
    <row r="206" s="84" customFormat="1"/>
    <row r="207" s="84" customFormat="1"/>
    <row r="208" s="84" customFormat="1"/>
    <row r="209" s="84" customFormat="1"/>
    <row r="210" s="84" customFormat="1"/>
    <row r="211" s="84" customFormat="1"/>
    <row r="212" s="84" customFormat="1"/>
    <row r="213" s="84" customFormat="1"/>
    <row r="214" s="84" customFormat="1"/>
    <row r="215" s="84" customFormat="1"/>
    <row r="216" s="84" customFormat="1"/>
    <row r="217" s="84" customFormat="1"/>
    <row r="218" s="84" customFormat="1"/>
    <row r="219" s="84" customFormat="1"/>
    <row r="220" s="84" customFormat="1"/>
    <row r="221" s="84" customFormat="1"/>
    <row r="222" s="84" customFormat="1"/>
    <row r="223" s="84" customFormat="1"/>
    <row r="224" s="84" customFormat="1"/>
    <row r="225" s="84" customFormat="1"/>
    <row r="226" s="84" customFormat="1"/>
    <row r="227" s="84" customFormat="1"/>
    <row r="228" s="84" customFormat="1"/>
    <row r="229" s="84" customFormat="1"/>
    <row r="230" s="84" customFormat="1"/>
    <row r="231" s="84" customFormat="1"/>
    <row r="232" s="84" customFormat="1"/>
    <row r="233" s="84" customFormat="1"/>
    <row r="234" s="84" customFormat="1"/>
    <row r="235" s="84" customFormat="1"/>
    <row r="236" s="84" customFormat="1"/>
    <row r="237" s="84" customFormat="1"/>
    <row r="238" s="84" customFormat="1"/>
    <row r="239" s="84" customFormat="1"/>
    <row r="240" s="84" customFormat="1"/>
    <row r="241" s="84" customFormat="1"/>
    <row r="242" s="84" customFormat="1"/>
    <row r="243" s="84" customFormat="1"/>
    <row r="244" s="84" customFormat="1"/>
    <row r="245" s="84" customFormat="1"/>
    <row r="246" s="84" customFormat="1"/>
    <row r="247" s="84" customFormat="1"/>
    <row r="248" s="84" customFormat="1"/>
    <row r="249" s="84" customFormat="1"/>
    <row r="250" s="84" customFormat="1"/>
    <row r="251" s="84" customFormat="1"/>
    <row r="252" s="84" customFormat="1"/>
    <row r="253" s="84" customFormat="1"/>
    <row r="254" s="84" customFormat="1"/>
    <row r="255" s="84" customFormat="1"/>
    <row r="256" s="84" customFormat="1"/>
    <row r="257" s="84" customFormat="1"/>
    <row r="258" s="84" customFormat="1"/>
    <row r="259" s="84" customFormat="1"/>
    <row r="260" s="84" customFormat="1"/>
    <row r="261" s="84" customFormat="1"/>
    <row r="262" s="84" customFormat="1"/>
    <row r="263" s="84" customFormat="1"/>
    <row r="264" s="84" customFormat="1"/>
    <row r="265" s="84" customFormat="1"/>
    <row r="266" s="84" customFormat="1"/>
    <row r="267" s="84" customFormat="1"/>
    <row r="268" s="84" customFormat="1"/>
    <row r="269" s="84" customFormat="1"/>
    <row r="270" s="84" customFormat="1"/>
    <row r="271" s="84" customFormat="1"/>
    <row r="272" s="84" customFormat="1"/>
    <row r="273" s="84" customFormat="1"/>
    <row r="274" s="84" customFormat="1"/>
    <row r="275" s="84" customFormat="1"/>
    <row r="276" s="84" customFormat="1"/>
    <row r="277" s="84" customFormat="1"/>
    <row r="278" s="84" customFormat="1"/>
    <row r="279" s="84" customFormat="1"/>
    <row r="280" s="84" customFormat="1"/>
    <row r="281" s="84" customFormat="1"/>
    <row r="282" s="84" customFormat="1"/>
    <row r="283" s="84" customFormat="1"/>
    <row r="284" s="84" customFormat="1"/>
    <row r="285" s="84" customFormat="1"/>
    <row r="286" s="84" customFormat="1"/>
    <row r="287" s="84" customFormat="1"/>
    <row r="288" s="84" customFormat="1"/>
    <row r="289" s="84" customFormat="1"/>
    <row r="290" s="84" customFormat="1"/>
    <row r="291" s="84" customFormat="1"/>
    <row r="292" s="84" customFormat="1"/>
    <row r="293" s="84" customFormat="1"/>
    <row r="294" s="84" customFormat="1"/>
    <row r="295" s="84" customFormat="1"/>
    <row r="296" s="84" customFormat="1"/>
    <row r="297" s="84" customFormat="1"/>
    <row r="298" s="84" customFormat="1"/>
    <row r="299" s="84" customFormat="1"/>
    <row r="300" s="84" customFormat="1"/>
    <row r="301" s="84" customFormat="1"/>
    <row r="302" s="84" customFormat="1"/>
    <row r="303" s="84" customFormat="1"/>
    <row r="304" s="84" customFormat="1"/>
    <row r="305" s="84" customFormat="1"/>
    <row r="306" s="84" customFormat="1"/>
    <row r="307" s="84" customFormat="1"/>
    <row r="308" s="84" customFormat="1"/>
    <row r="309" s="84" customFormat="1"/>
    <row r="310" s="84" customFormat="1"/>
    <row r="311" s="84" customFormat="1"/>
    <row r="312" s="84" customFormat="1"/>
    <row r="313" s="84" customFormat="1"/>
    <row r="314" s="84" customFormat="1"/>
    <row r="315" s="84" customFormat="1"/>
    <row r="316" s="84" customFormat="1"/>
    <row r="317" s="84" customFormat="1"/>
    <row r="318" s="84" customFormat="1"/>
    <row r="319" s="84" customFormat="1"/>
    <row r="320" s="84" customFormat="1"/>
    <row r="321" s="84" customFormat="1"/>
    <row r="322" s="84" customFormat="1"/>
    <row r="323" s="84" customFormat="1"/>
    <row r="324" s="84" customFormat="1"/>
    <row r="325" s="84" customFormat="1"/>
    <row r="326" s="84" customFormat="1"/>
    <row r="327" s="84" customFormat="1"/>
    <row r="328" s="84" customFormat="1"/>
    <row r="329" s="84" customFormat="1"/>
    <row r="330" s="84" customFormat="1"/>
    <row r="331" s="84" customFormat="1"/>
    <row r="332" s="84" customFormat="1"/>
    <row r="333" s="84" customFormat="1"/>
    <row r="334" s="84" customFormat="1"/>
    <row r="335" s="84" customFormat="1"/>
    <row r="336" s="84" customFormat="1"/>
    <row r="337" s="84" customFormat="1"/>
    <row r="338" s="84" customFormat="1"/>
    <row r="339" s="84" customFormat="1"/>
    <row r="340" s="84" customFormat="1"/>
    <row r="341" s="84" customFormat="1"/>
    <row r="342" s="84" customFormat="1"/>
    <row r="343" s="84" customFormat="1"/>
    <row r="344" s="84" customFormat="1"/>
    <row r="345" s="84" customFormat="1"/>
    <row r="346" s="84" customFormat="1"/>
    <row r="347" s="84" customFormat="1"/>
    <row r="348" s="84" customFormat="1"/>
    <row r="349" s="84" customFormat="1"/>
    <row r="350" s="84" customFormat="1"/>
    <row r="351" s="84" customFormat="1"/>
    <row r="352" s="84" customFormat="1"/>
    <row r="353" s="84" customFormat="1"/>
    <row r="354" s="84" customFormat="1"/>
    <row r="355" s="84" customFormat="1"/>
    <row r="356" s="84" customFormat="1"/>
    <row r="357" s="84" customFormat="1"/>
    <row r="358" s="84" customFormat="1"/>
    <row r="359" s="84" customFormat="1"/>
    <row r="360" s="84" customFormat="1"/>
    <row r="361" s="84" customFormat="1"/>
    <row r="362" s="84" customFormat="1"/>
    <row r="363" s="84" customFormat="1"/>
    <row r="364" s="84" customFormat="1"/>
    <row r="365" s="84" customFormat="1"/>
    <row r="366" s="84" customFormat="1"/>
    <row r="367" s="84" customFormat="1"/>
    <row r="368" s="84" customFormat="1"/>
    <row r="369" s="84" customFormat="1"/>
    <row r="370" s="84" customFormat="1"/>
    <row r="371" s="84" customFormat="1"/>
    <row r="372" s="84" customFormat="1"/>
    <row r="373" s="84" customFormat="1"/>
    <row r="374" s="84" customFormat="1"/>
    <row r="375" s="84" customFormat="1"/>
    <row r="376" s="84" customFormat="1"/>
    <row r="377" s="84" customFormat="1"/>
    <row r="378" s="84" customFormat="1"/>
    <row r="379" s="84" customFormat="1"/>
    <row r="380" s="84" customFormat="1"/>
    <row r="381" s="84" customFormat="1"/>
    <row r="382" s="84" customFormat="1"/>
    <row r="383" s="84" customFormat="1"/>
    <row r="384" s="84" customFormat="1"/>
    <row r="385" s="84" customFormat="1"/>
  </sheetData>
  <sheetProtection algorithmName="SHA-512" hashValue="dZkwDEdkGyexluuwjZpi14v00tvZU6+hNW1NvJUNggzTGMmJSQFrP4fHCfcyr3Gy79SViSrIPvkGu79yBdgcVg==" saltValue="dtneHHErjKAETOc6kA+Eqg==" spinCount="100000" sheet="1" selectLockedCells="1"/>
  <mergeCells count="41">
    <mergeCell ref="B26:D26"/>
    <mergeCell ref="E33:I33"/>
    <mergeCell ref="E28:I28"/>
    <mergeCell ref="E29:I29"/>
    <mergeCell ref="B33:D33"/>
    <mergeCell ref="E30:I30"/>
    <mergeCell ref="E31:I31"/>
    <mergeCell ref="E32:I32"/>
    <mergeCell ref="B27:D27"/>
    <mergeCell ref="B31:D31"/>
    <mergeCell ref="B28:D28"/>
    <mergeCell ref="B29:D29"/>
    <mergeCell ref="B30:D30"/>
    <mergeCell ref="B32:D32"/>
    <mergeCell ref="E27:I27"/>
    <mergeCell ref="B50:I50"/>
    <mergeCell ref="E34:I34"/>
    <mergeCell ref="B43:E43"/>
    <mergeCell ref="B48:D48"/>
    <mergeCell ref="B34:D34"/>
    <mergeCell ref="B35:D35"/>
    <mergeCell ref="B38:I38"/>
    <mergeCell ref="B40:D40"/>
    <mergeCell ref="B45:E45"/>
    <mergeCell ref="E35:I35"/>
    <mergeCell ref="B44:C44"/>
    <mergeCell ref="E3:G3"/>
    <mergeCell ref="B22:F22"/>
    <mergeCell ref="G22:I22"/>
    <mergeCell ref="B25:H25"/>
    <mergeCell ref="B20:I20"/>
    <mergeCell ref="B21:I21"/>
    <mergeCell ref="B23:I23"/>
    <mergeCell ref="B7:E7"/>
    <mergeCell ref="B5:E5"/>
    <mergeCell ref="C17:E17"/>
    <mergeCell ref="C14:E14"/>
    <mergeCell ref="B11:E11"/>
    <mergeCell ref="B9:E9"/>
    <mergeCell ref="C3:D3"/>
    <mergeCell ref="C15:E15"/>
  </mergeCells>
  <printOptions horizontalCentered="1"/>
  <pageMargins left="0.25" right="0.25" top="0.25" bottom="0.5" header="0.3" footer="0.3"/>
  <pageSetup orientation="portrait" r:id="rId1"/>
  <headerFooter>
    <oddHeader xml:space="preserve">&amp;R
</oddHeader>
    <oddFooter>&amp;L&amp;"Arial Narrow,Regular"HOME - HTF&amp;C&amp;"Arial Narrow,Regular"Page 23 of 30&amp;R&amp;"Arial Narrow,Regular"2025</oddFooter>
  </headerFooter>
  <ignoredErrors>
    <ignoredError sqref="A1"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AV242"/>
  <sheetViews>
    <sheetView showGridLines="0" zoomScaleNormal="100" workbookViewId="0">
      <selection activeCell="O25" sqref="O25"/>
    </sheetView>
  </sheetViews>
  <sheetFormatPr defaultColWidth="8.7109375" defaultRowHeight="12.75"/>
  <cols>
    <col min="1" max="1" width="4" style="211" customWidth="1"/>
    <col min="2" max="2" width="2.42578125" style="5" bestFit="1" customWidth="1"/>
    <col min="3" max="3" width="15.28515625" style="2" customWidth="1"/>
    <col min="4" max="12" width="7.7109375" style="2" customWidth="1"/>
    <col min="13" max="48" width="8.7109375" style="211"/>
    <col min="49" max="16384" width="8.7109375" style="2"/>
  </cols>
  <sheetData>
    <row r="1" spans="1:48">
      <c r="A1" s="71" t="s">
        <v>380</v>
      </c>
      <c r="B1" s="210"/>
      <c r="C1" s="174"/>
      <c r="D1" s="174"/>
      <c r="E1" s="174"/>
      <c r="F1" s="174"/>
      <c r="G1" s="174"/>
      <c r="H1" s="174"/>
      <c r="I1" s="174"/>
      <c r="J1" s="174"/>
      <c r="K1" s="174"/>
      <c r="L1" s="174"/>
    </row>
    <row r="2" spans="1:48">
      <c r="A2" s="174"/>
      <c r="B2" s="210"/>
      <c r="C2" s="174"/>
      <c r="D2" s="174"/>
      <c r="E2" s="174"/>
      <c r="F2" s="174"/>
      <c r="G2" s="174"/>
      <c r="H2" s="174"/>
      <c r="I2" s="174"/>
      <c r="J2" s="174"/>
      <c r="K2" s="174"/>
      <c r="L2" s="174"/>
    </row>
    <row r="3" spans="1:48">
      <c r="A3" s="174"/>
      <c r="B3" s="210"/>
      <c r="C3" s="174"/>
      <c r="D3" s="174"/>
      <c r="E3" s="174"/>
      <c r="F3" s="174"/>
      <c r="G3" s="174"/>
      <c r="H3" s="174"/>
      <c r="I3" s="174"/>
      <c r="J3" s="174"/>
      <c r="K3" s="174"/>
      <c r="L3" s="174"/>
    </row>
    <row r="4" spans="1:48">
      <c r="A4" s="174"/>
      <c r="B4" s="210"/>
      <c r="C4" s="174"/>
      <c r="D4" s="174"/>
      <c r="E4" s="174"/>
      <c r="F4" s="174"/>
      <c r="G4" s="174"/>
      <c r="H4" s="174"/>
      <c r="I4" s="174"/>
      <c r="J4" s="174"/>
      <c r="K4" s="174"/>
      <c r="L4" s="174"/>
    </row>
    <row r="5" spans="1:48">
      <c r="A5" s="174"/>
      <c r="B5" s="210"/>
      <c r="C5" s="174"/>
      <c r="D5" s="174"/>
      <c r="E5" s="174"/>
      <c r="F5" s="174"/>
      <c r="G5" s="174"/>
      <c r="H5" s="174"/>
      <c r="I5" s="174"/>
      <c r="J5" s="174"/>
      <c r="K5" s="174"/>
      <c r="L5" s="174"/>
    </row>
    <row r="6" spans="1:48" ht="18.75">
      <c r="A6" s="174"/>
      <c r="B6" s="210"/>
      <c r="C6" s="284"/>
      <c r="D6" s="174"/>
      <c r="E6" s="174"/>
      <c r="F6" s="174"/>
      <c r="G6" s="174"/>
      <c r="H6" s="174"/>
      <c r="I6" s="174"/>
      <c r="J6" s="174"/>
      <c r="K6" s="174"/>
      <c r="L6" s="174"/>
    </row>
    <row r="7" spans="1:48" ht="18.75">
      <c r="A7" s="174"/>
      <c r="B7" s="210"/>
      <c r="C7" s="284"/>
      <c r="D7" s="174"/>
      <c r="E7" s="174"/>
      <c r="F7" s="174"/>
      <c r="G7" s="174"/>
      <c r="H7" s="174"/>
      <c r="I7" s="174"/>
      <c r="J7" s="174"/>
      <c r="K7" s="174"/>
      <c r="L7" s="174"/>
    </row>
    <row r="8" spans="1:48" ht="18.75">
      <c r="A8" s="174"/>
      <c r="B8" s="210"/>
      <c r="C8" s="284"/>
      <c r="D8" s="174"/>
      <c r="E8" s="174"/>
      <c r="F8" s="174"/>
      <c r="G8" s="174"/>
      <c r="H8" s="174"/>
      <c r="I8" s="174"/>
      <c r="J8" s="174"/>
      <c r="K8" s="174"/>
      <c r="L8" s="174"/>
    </row>
    <row r="9" spans="1:48" ht="18.75">
      <c r="A9" s="174"/>
      <c r="B9" s="210"/>
      <c r="C9" s="284"/>
      <c r="D9" s="174"/>
      <c r="E9" s="174"/>
      <c r="F9" s="174"/>
      <c r="G9" s="174"/>
      <c r="H9" s="174"/>
      <c r="I9" s="174"/>
      <c r="J9" s="174"/>
      <c r="K9" s="174"/>
      <c r="L9" s="174"/>
    </row>
    <row r="10" spans="1:48" ht="23.25">
      <c r="A10" s="174"/>
      <c r="B10" s="918" t="s">
        <v>389</v>
      </c>
      <c r="C10" s="918"/>
      <c r="D10" s="918"/>
      <c r="E10" s="918"/>
      <c r="F10" s="918"/>
      <c r="G10" s="918"/>
      <c r="H10" s="918"/>
      <c r="I10" s="918"/>
      <c r="J10" s="918"/>
      <c r="K10" s="918"/>
      <c r="L10" s="918"/>
    </row>
    <row r="11" spans="1:48" ht="20.100000000000001" customHeight="1">
      <c r="A11" s="1"/>
      <c r="B11" s="45"/>
      <c r="C11" s="45"/>
      <c r="D11" s="45"/>
      <c r="E11" s="45"/>
      <c r="F11" s="45"/>
      <c r="G11" s="45"/>
      <c r="H11" s="45"/>
      <c r="I11" s="45"/>
      <c r="J11" s="45"/>
      <c r="K11" s="45"/>
      <c r="L11" s="45"/>
      <c r="M11" s="302"/>
      <c r="N11" s="302"/>
    </row>
    <row r="12" spans="1:48" ht="20.100000000000001" customHeight="1">
      <c r="A12" s="1"/>
      <c r="B12" s="585" t="s">
        <v>390</v>
      </c>
      <c r="C12" s="585"/>
      <c r="D12" s="919"/>
      <c r="E12" s="919"/>
      <c r="F12" s="919"/>
      <c r="G12" s="919"/>
      <c r="H12" s="919"/>
      <c r="I12" s="919"/>
      <c r="J12" s="919"/>
      <c r="K12" s="919"/>
      <c r="L12" s="919"/>
      <c r="M12" s="302"/>
      <c r="N12" s="302"/>
    </row>
    <row r="13" spans="1:48" ht="20.100000000000001" customHeight="1">
      <c r="A13" s="1"/>
      <c r="B13" s="48"/>
      <c r="C13" s="175"/>
      <c r="D13" s="137"/>
      <c r="E13" s="137"/>
      <c r="F13" s="137"/>
      <c r="G13" s="137"/>
      <c r="H13" s="137"/>
      <c r="I13" s="137"/>
      <c r="J13" s="137"/>
      <c r="K13" s="137"/>
      <c r="L13" s="137"/>
      <c r="M13" s="302"/>
      <c r="N13" s="302"/>
    </row>
    <row r="14" spans="1:48" s="309" customFormat="1" ht="20.100000000000001" customHeight="1">
      <c r="A14" s="39"/>
      <c r="B14" s="623" t="s">
        <v>391</v>
      </c>
      <c r="C14" s="623"/>
      <c r="D14" s="919"/>
      <c r="E14" s="919"/>
      <c r="F14" s="919"/>
      <c r="G14" s="919"/>
      <c r="H14" s="919"/>
      <c r="I14" s="919"/>
      <c r="J14" s="919"/>
      <c r="K14" s="919"/>
      <c r="L14" s="919"/>
      <c r="M14" s="510"/>
      <c r="N14" s="510"/>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row>
    <row r="15" spans="1:48" ht="20.100000000000001" customHeight="1">
      <c r="A15" s="1"/>
      <c r="B15" s="46"/>
      <c r="C15" s="303"/>
      <c r="D15" s="1"/>
      <c r="E15" s="1"/>
      <c r="F15" s="1"/>
      <c r="G15" s="1"/>
      <c r="H15" s="1"/>
      <c r="I15" s="1"/>
      <c r="J15" s="1"/>
      <c r="K15" s="1"/>
      <c r="L15" s="1"/>
      <c r="M15" s="302"/>
      <c r="N15" s="302"/>
    </row>
    <row r="16" spans="1:48" s="306" customFormat="1" ht="16.5" customHeight="1">
      <c r="A16" s="17"/>
      <c r="B16" s="904" t="s">
        <v>392</v>
      </c>
      <c r="C16" s="904"/>
      <c r="D16" s="904"/>
      <c r="E16" s="904"/>
      <c r="F16" s="904"/>
      <c r="G16" s="904"/>
      <c r="H16" s="904"/>
      <c r="I16" s="904"/>
      <c r="J16" s="904"/>
      <c r="K16" s="904"/>
      <c r="L16" s="904"/>
      <c r="M16" s="511"/>
      <c r="N16" s="511"/>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row>
    <row r="17" spans="1:14" ht="20.100000000000001" customHeight="1">
      <c r="A17" s="1"/>
      <c r="B17" s="46"/>
      <c r="C17" s="303"/>
      <c r="D17" s="1"/>
      <c r="E17" s="1"/>
      <c r="F17" s="1"/>
      <c r="G17" s="1"/>
      <c r="H17" s="1"/>
      <c r="I17" s="1"/>
      <c r="J17" s="1"/>
      <c r="K17" s="1"/>
      <c r="L17" s="1"/>
      <c r="M17" s="302"/>
      <c r="N17" s="302"/>
    </row>
    <row r="18" spans="1:14" ht="26.25" customHeight="1">
      <c r="A18" s="1"/>
      <c r="B18" s="509" t="s">
        <v>1</v>
      </c>
      <c r="C18" s="920" t="s">
        <v>550</v>
      </c>
      <c r="D18" s="920"/>
      <c r="E18" s="920"/>
      <c r="F18" s="920"/>
      <c r="G18" s="920"/>
      <c r="H18" s="920"/>
      <c r="I18" s="920"/>
      <c r="J18" s="920"/>
      <c r="K18" s="920"/>
      <c r="L18" s="920"/>
      <c r="M18" s="302"/>
      <c r="N18" s="302"/>
    </row>
    <row r="19" spans="1:14" ht="20.100000000000001" customHeight="1">
      <c r="A19" s="1"/>
      <c r="B19" s="300"/>
      <c r="C19" s="304"/>
      <c r="D19" s="304"/>
      <c r="E19" s="304"/>
      <c r="F19" s="304"/>
      <c r="G19" s="304"/>
      <c r="H19" s="304"/>
      <c r="I19" s="304"/>
      <c r="J19" s="304"/>
      <c r="K19" s="304"/>
      <c r="L19" s="304"/>
      <c r="M19" s="302"/>
      <c r="N19" s="302"/>
    </row>
    <row r="20" spans="1:14" ht="66.75" customHeight="1">
      <c r="A20" s="1"/>
      <c r="B20" s="509" t="s">
        <v>2</v>
      </c>
      <c r="C20" s="920" t="s">
        <v>551</v>
      </c>
      <c r="D20" s="920"/>
      <c r="E20" s="920"/>
      <c r="F20" s="920"/>
      <c r="G20" s="920"/>
      <c r="H20" s="920"/>
      <c r="I20" s="920"/>
      <c r="J20" s="920"/>
      <c r="K20" s="920"/>
      <c r="L20" s="920"/>
      <c r="M20" s="302"/>
      <c r="N20" s="302"/>
    </row>
    <row r="21" spans="1:14" ht="20.100000000000001" customHeight="1">
      <c r="A21" s="1"/>
      <c r="B21" s="301"/>
      <c r="C21" s="289"/>
      <c r="D21" s="17"/>
      <c r="E21" s="17"/>
      <c r="F21" s="17"/>
      <c r="G21" s="17"/>
      <c r="H21" s="17"/>
      <c r="I21" s="17"/>
      <c r="J21" s="17"/>
      <c r="K21" s="17"/>
      <c r="L21" s="17"/>
      <c r="M21" s="302"/>
      <c r="N21" s="302"/>
    </row>
    <row r="22" spans="1:14" ht="18.75" customHeight="1">
      <c r="A22" s="1"/>
      <c r="B22" s="509" t="s">
        <v>3</v>
      </c>
      <c r="C22" s="920" t="s">
        <v>393</v>
      </c>
      <c r="D22" s="920"/>
      <c r="E22" s="920"/>
      <c r="F22" s="920"/>
      <c r="G22" s="920"/>
      <c r="H22" s="920"/>
      <c r="I22" s="920"/>
      <c r="J22" s="920"/>
      <c r="K22" s="920"/>
      <c r="L22" s="920"/>
      <c r="M22" s="302"/>
      <c r="N22" s="302"/>
    </row>
    <row r="23" spans="1:14" ht="20.100000000000001" customHeight="1">
      <c r="A23" s="1"/>
      <c r="B23" s="46"/>
      <c r="C23" s="303"/>
      <c r="D23" s="1"/>
      <c r="E23" s="1"/>
      <c r="F23" s="1"/>
      <c r="G23" s="1"/>
      <c r="H23" s="1"/>
      <c r="I23" s="1"/>
      <c r="J23" s="1"/>
      <c r="K23" s="1"/>
      <c r="L23" s="1"/>
      <c r="M23" s="302"/>
      <c r="N23" s="302"/>
    </row>
    <row r="24" spans="1:14" ht="20.100000000000001" customHeight="1">
      <c r="A24" s="1"/>
      <c r="B24" s="46"/>
      <c r="C24" s="919"/>
      <c r="D24" s="919"/>
      <c r="E24" s="919"/>
      <c r="F24" s="919"/>
      <c r="G24" s="919"/>
      <c r="H24" s="921"/>
      <c r="I24" s="921"/>
      <c r="J24" s="921"/>
      <c r="K24" s="921"/>
      <c r="L24" s="921"/>
      <c r="M24" s="302"/>
      <c r="N24" s="302"/>
    </row>
    <row r="25" spans="1:14" ht="20.100000000000001" customHeight="1">
      <c r="A25" s="1"/>
      <c r="B25" s="46"/>
      <c r="C25" s="904" t="s">
        <v>536</v>
      </c>
      <c r="D25" s="904"/>
      <c r="E25" s="904"/>
      <c r="F25" s="904"/>
      <c r="G25" s="904"/>
      <c r="H25" s="1"/>
      <c r="I25" s="1"/>
      <c r="J25" s="1"/>
      <c r="K25" s="1"/>
      <c r="L25" s="1"/>
      <c r="M25" s="302"/>
      <c r="N25" s="302"/>
    </row>
    <row r="26" spans="1:14" ht="20.100000000000001" customHeight="1">
      <c r="A26" s="1"/>
      <c r="B26" s="46"/>
      <c r="C26" s="1"/>
      <c r="D26" s="1"/>
      <c r="E26" s="1"/>
      <c r="F26" s="1"/>
      <c r="G26" s="1"/>
      <c r="H26" s="1"/>
      <c r="I26" s="1"/>
      <c r="J26" s="1"/>
      <c r="K26" s="1"/>
      <c r="L26" s="1"/>
      <c r="M26" s="302"/>
      <c r="N26" s="302"/>
    </row>
    <row r="27" spans="1:14" ht="30" customHeight="1">
      <c r="A27" s="1"/>
      <c r="B27" s="46"/>
      <c r="C27" s="919"/>
      <c r="D27" s="919"/>
      <c r="E27" s="919"/>
      <c r="F27" s="919"/>
      <c r="G27" s="919"/>
      <c r="H27" s="921"/>
      <c r="I27" s="921"/>
      <c r="J27" s="921"/>
      <c r="K27" s="921"/>
      <c r="L27" s="921"/>
      <c r="M27" s="302"/>
      <c r="N27" s="302"/>
    </row>
    <row r="28" spans="1:14" ht="20.100000000000001" customHeight="1">
      <c r="A28" s="1"/>
      <c r="B28" s="46"/>
      <c r="C28" s="904" t="s">
        <v>864</v>
      </c>
      <c r="D28" s="904"/>
      <c r="E28" s="904"/>
      <c r="F28" s="904"/>
      <c r="G28" s="904"/>
      <c r="H28" s="1"/>
      <c r="I28" s="1"/>
      <c r="J28" s="1"/>
      <c r="K28" s="1"/>
      <c r="L28" s="1"/>
      <c r="M28" s="302"/>
      <c r="N28" s="302"/>
    </row>
    <row r="29" spans="1:14" ht="20.100000000000001" customHeight="1">
      <c r="A29" s="1"/>
      <c r="B29" s="46"/>
      <c r="C29" s="43"/>
      <c r="D29" s="43"/>
      <c r="E29" s="43"/>
      <c r="F29" s="43"/>
      <c r="G29" s="43"/>
      <c r="H29" s="1"/>
      <c r="I29" s="1"/>
      <c r="J29" s="1"/>
      <c r="K29" s="1"/>
      <c r="L29" s="1"/>
      <c r="M29" s="302"/>
      <c r="N29" s="302"/>
    </row>
    <row r="30" spans="1:14" ht="20.100000000000001" customHeight="1">
      <c r="A30" s="1"/>
      <c r="B30" s="46"/>
      <c r="C30" s="919"/>
      <c r="D30" s="919"/>
      <c r="E30" s="919"/>
      <c r="F30" s="919"/>
      <c r="G30" s="919"/>
      <c r="H30" s="921"/>
      <c r="I30" s="921"/>
      <c r="J30" s="921"/>
      <c r="K30" s="921"/>
      <c r="L30" s="921"/>
      <c r="M30" s="302"/>
      <c r="N30" s="302"/>
    </row>
    <row r="31" spans="1:14" ht="20.100000000000001" customHeight="1">
      <c r="A31" s="1"/>
      <c r="B31" s="46"/>
      <c r="C31" s="904" t="s">
        <v>368</v>
      </c>
      <c r="D31" s="904"/>
      <c r="E31" s="904"/>
      <c r="F31" s="904"/>
      <c r="G31" s="904"/>
      <c r="H31" s="1"/>
      <c r="I31" s="1"/>
      <c r="J31" s="1"/>
      <c r="K31" s="1"/>
      <c r="L31" s="1"/>
      <c r="M31" s="302"/>
      <c r="N31" s="302"/>
    </row>
    <row r="32" spans="1:14" ht="20.100000000000001" customHeight="1">
      <c r="A32" s="1"/>
      <c r="B32" s="46"/>
      <c r="C32" s="43"/>
      <c r="D32" s="43"/>
      <c r="E32" s="43"/>
      <c r="F32" s="43"/>
      <c r="G32" s="43"/>
      <c r="H32" s="1"/>
      <c r="I32" s="1"/>
      <c r="J32" s="1"/>
      <c r="K32" s="1"/>
      <c r="L32" s="1"/>
      <c r="M32" s="302"/>
      <c r="N32" s="302"/>
    </row>
    <row r="33" spans="1:14" ht="20.100000000000001" customHeight="1">
      <c r="A33" s="1"/>
      <c r="B33" s="46"/>
      <c r="C33" s="922"/>
      <c r="D33" s="922"/>
      <c r="E33" s="922"/>
      <c r="F33" s="922"/>
      <c r="G33" s="922"/>
      <c r="H33" s="921"/>
      <c r="I33" s="921"/>
      <c r="J33" s="921"/>
      <c r="K33" s="921"/>
      <c r="L33" s="921"/>
      <c r="M33" s="302"/>
      <c r="N33" s="302"/>
    </row>
    <row r="34" spans="1:14" ht="20.100000000000001" customHeight="1">
      <c r="A34" s="1"/>
      <c r="B34" s="46"/>
      <c r="C34" s="904" t="s">
        <v>865</v>
      </c>
      <c r="D34" s="904"/>
      <c r="E34" s="904"/>
      <c r="F34" s="904"/>
      <c r="G34" s="904"/>
      <c r="H34" s="1"/>
      <c r="I34" s="1"/>
      <c r="J34" s="1"/>
      <c r="K34" s="1"/>
      <c r="L34" s="1"/>
      <c r="M34" s="302"/>
      <c r="N34" s="302"/>
    </row>
    <row r="35" spans="1:14" s="211" customFormat="1" ht="20.100000000000001" customHeight="1">
      <c r="A35" s="1"/>
      <c r="B35" s="46"/>
      <c r="C35" s="302"/>
      <c r="D35" s="302"/>
      <c r="E35" s="302"/>
      <c r="F35" s="302"/>
      <c r="G35" s="302"/>
      <c r="H35" s="1"/>
      <c r="I35" s="1"/>
      <c r="J35" s="1"/>
      <c r="K35" s="1"/>
      <c r="L35" s="1"/>
      <c r="M35" s="302"/>
      <c r="N35" s="302"/>
    </row>
    <row r="36" spans="1:14" s="211" customFormat="1" ht="30" customHeight="1">
      <c r="A36" s="1"/>
      <c r="B36" s="46"/>
      <c r="C36" s="1"/>
      <c r="D36" s="1"/>
      <c r="E36" s="1"/>
      <c r="F36" s="1"/>
      <c r="G36" s="1"/>
      <c r="H36" s="1"/>
      <c r="I36" s="1"/>
      <c r="J36" s="1"/>
      <c r="K36" s="1"/>
      <c r="L36" s="1"/>
      <c r="M36" s="302"/>
      <c r="N36" s="302"/>
    </row>
    <row r="37" spans="1:14" s="211" customFormat="1">
      <c r="A37" s="1"/>
      <c r="B37" s="46"/>
      <c r="C37" s="1"/>
      <c r="D37" s="1"/>
      <c r="E37" s="1"/>
      <c r="F37" s="1"/>
      <c r="G37" s="1"/>
      <c r="H37" s="1"/>
      <c r="I37" s="1"/>
      <c r="J37" s="1"/>
      <c r="K37" s="1"/>
      <c r="L37" s="1"/>
      <c r="M37" s="302"/>
      <c r="N37" s="302"/>
    </row>
    <row r="38" spans="1:14" s="211" customFormat="1">
      <c r="A38" s="1"/>
      <c r="B38" s="46"/>
      <c r="C38" s="1"/>
      <c r="D38" s="1"/>
      <c r="E38" s="1"/>
      <c r="F38" s="1"/>
      <c r="G38" s="1"/>
      <c r="H38" s="1"/>
      <c r="I38" s="1"/>
      <c r="J38" s="1"/>
      <c r="K38" s="1"/>
      <c r="L38" s="1"/>
      <c r="M38" s="302"/>
      <c r="N38" s="302"/>
    </row>
    <row r="39" spans="1:14" s="211" customFormat="1">
      <c r="A39" s="1"/>
      <c r="B39" s="46"/>
      <c r="C39" s="1"/>
      <c r="D39" s="1"/>
      <c r="E39" s="1"/>
      <c r="F39" s="1"/>
      <c r="G39" s="1"/>
      <c r="H39" s="1"/>
      <c r="I39" s="1"/>
      <c r="J39" s="1"/>
      <c r="K39" s="1"/>
      <c r="L39" s="1"/>
      <c r="M39" s="302"/>
      <c r="N39" s="302"/>
    </row>
    <row r="40" spans="1:14" s="211" customFormat="1">
      <c r="A40" s="1"/>
      <c r="B40" s="46"/>
      <c r="C40" s="1"/>
      <c r="D40" s="1"/>
      <c r="E40" s="1"/>
      <c r="F40" s="1"/>
      <c r="G40" s="1"/>
      <c r="H40" s="1"/>
      <c r="I40" s="1"/>
      <c r="J40" s="1"/>
      <c r="K40" s="1"/>
      <c r="L40" s="1"/>
      <c r="M40" s="302"/>
      <c r="N40" s="302"/>
    </row>
    <row r="41" spans="1:14" s="211" customFormat="1">
      <c r="A41" s="1"/>
      <c r="B41" s="46"/>
      <c r="C41" s="1"/>
      <c r="D41" s="1"/>
      <c r="E41" s="1"/>
      <c r="F41" s="1"/>
      <c r="G41" s="1"/>
      <c r="H41" s="1"/>
      <c r="I41" s="1"/>
      <c r="J41" s="1"/>
      <c r="K41" s="1"/>
      <c r="L41" s="1"/>
      <c r="M41" s="302"/>
      <c r="N41" s="302"/>
    </row>
    <row r="42" spans="1:14" s="211" customFormat="1">
      <c r="A42" s="1"/>
      <c r="B42" s="46"/>
      <c r="C42" s="1"/>
      <c r="D42" s="1"/>
      <c r="E42" s="1"/>
      <c r="F42" s="1"/>
      <c r="G42" s="1"/>
      <c r="H42" s="1"/>
      <c r="I42" s="1"/>
      <c r="J42" s="1"/>
      <c r="K42" s="1"/>
      <c r="L42" s="1"/>
      <c r="M42" s="302"/>
      <c r="N42" s="302"/>
    </row>
    <row r="43" spans="1:14" s="211" customFormat="1">
      <c r="A43" s="1"/>
      <c r="B43" s="46"/>
      <c r="C43" s="1"/>
      <c r="D43" s="1"/>
      <c r="E43" s="1"/>
      <c r="F43" s="1"/>
      <c r="G43" s="1"/>
      <c r="H43" s="1"/>
      <c r="I43" s="1"/>
      <c r="J43" s="1"/>
      <c r="K43" s="1"/>
      <c r="L43" s="1"/>
      <c r="M43" s="302"/>
      <c r="N43" s="302"/>
    </row>
    <row r="44" spans="1:14" s="211" customFormat="1">
      <c r="A44" s="302"/>
      <c r="B44" s="512"/>
      <c r="C44" s="302"/>
      <c r="D44" s="302"/>
      <c r="E44" s="302"/>
      <c r="F44" s="302"/>
      <c r="G44" s="302"/>
      <c r="H44" s="302"/>
      <c r="I44" s="302"/>
      <c r="J44" s="302"/>
      <c r="K44" s="302"/>
      <c r="L44" s="302"/>
      <c r="M44" s="302"/>
      <c r="N44" s="302"/>
    </row>
    <row r="45" spans="1:14" s="211" customFormat="1">
      <c r="A45" s="302"/>
      <c r="B45" s="512"/>
      <c r="C45" s="302"/>
      <c r="D45" s="302"/>
      <c r="E45" s="302"/>
      <c r="F45" s="302"/>
      <c r="G45" s="302"/>
      <c r="H45" s="302"/>
      <c r="I45" s="302"/>
      <c r="J45" s="302"/>
      <c r="K45" s="302"/>
      <c r="L45" s="302"/>
      <c r="M45" s="302"/>
      <c r="N45" s="302"/>
    </row>
    <row r="46" spans="1:14" s="211" customFormat="1">
      <c r="A46" s="513"/>
      <c r="B46" s="512"/>
      <c r="C46" s="302"/>
      <c r="D46" s="302"/>
      <c r="E46" s="302"/>
      <c r="F46" s="302"/>
      <c r="G46" s="302"/>
      <c r="H46" s="302"/>
      <c r="I46" s="302"/>
      <c r="J46" s="302"/>
      <c r="K46" s="302"/>
      <c r="L46" s="302"/>
      <c r="M46" s="302"/>
      <c r="N46" s="302"/>
    </row>
    <row r="47" spans="1:14" s="211" customFormat="1">
      <c r="A47" s="302"/>
      <c r="B47" s="512"/>
      <c r="C47" s="302"/>
      <c r="D47" s="302"/>
      <c r="E47" s="302"/>
      <c r="F47" s="302"/>
      <c r="G47" s="302"/>
      <c r="H47" s="302"/>
      <c r="I47" s="302"/>
      <c r="J47" s="302"/>
      <c r="K47" s="302"/>
      <c r="L47" s="302"/>
      <c r="M47" s="302"/>
      <c r="N47" s="302"/>
    </row>
    <row r="48" spans="1:14" s="211" customFormat="1">
      <c r="A48" s="513"/>
      <c r="B48" s="512"/>
      <c r="C48" s="302"/>
      <c r="D48" s="302"/>
      <c r="E48" s="302"/>
      <c r="F48" s="302"/>
      <c r="G48" s="302"/>
      <c r="H48" s="302"/>
      <c r="I48" s="302"/>
      <c r="J48" s="302"/>
      <c r="K48" s="302"/>
      <c r="L48" s="302"/>
      <c r="M48" s="302"/>
      <c r="N48" s="302"/>
    </row>
    <row r="49" spans="1:14" s="211" customFormat="1">
      <c r="A49" s="302"/>
      <c r="B49" s="512"/>
      <c r="C49" s="302"/>
      <c r="D49" s="302"/>
      <c r="E49" s="302"/>
      <c r="F49" s="302"/>
      <c r="G49" s="302"/>
      <c r="H49" s="302"/>
      <c r="I49" s="302"/>
      <c r="J49" s="302"/>
      <c r="K49" s="302"/>
      <c r="L49" s="302"/>
      <c r="M49" s="302"/>
      <c r="N49" s="302"/>
    </row>
    <row r="50" spans="1:14" s="211" customFormat="1">
      <c r="A50" s="513"/>
      <c r="B50" s="512"/>
      <c r="C50" s="302"/>
      <c r="D50" s="302"/>
      <c r="E50" s="302"/>
      <c r="F50" s="302"/>
      <c r="G50" s="302"/>
      <c r="H50" s="302"/>
      <c r="I50" s="302"/>
      <c r="J50" s="302"/>
      <c r="K50" s="302"/>
      <c r="L50" s="302"/>
      <c r="M50" s="302"/>
      <c r="N50" s="302"/>
    </row>
    <row r="51" spans="1:14" s="211" customFormat="1">
      <c r="A51" s="302"/>
      <c r="B51" s="512"/>
      <c r="C51" s="302"/>
      <c r="D51" s="302"/>
      <c r="E51" s="302"/>
      <c r="F51" s="302"/>
      <c r="G51" s="302"/>
      <c r="H51" s="302"/>
      <c r="I51" s="302"/>
      <c r="J51" s="302"/>
      <c r="K51" s="302"/>
      <c r="L51" s="302"/>
      <c r="M51" s="302"/>
      <c r="N51" s="302"/>
    </row>
    <row r="52" spans="1:14" s="211" customFormat="1">
      <c r="A52" s="513"/>
      <c r="B52" s="512"/>
      <c r="C52" s="302"/>
      <c r="D52" s="302"/>
      <c r="E52" s="302"/>
      <c r="F52" s="302"/>
      <c r="G52" s="302"/>
      <c r="H52" s="302"/>
      <c r="I52" s="302"/>
      <c r="J52" s="302"/>
      <c r="K52" s="302"/>
      <c r="L52" s="302"/>
      <c r="M52" s="302"/>
      <c r="N52" s="302"/>
    </row>
    <row r="53" spans="1:14" s="211" customFormat="1">
      <c r="A53" s="302"/>
      <c r="B53" s="512"/>
      <c r="C53" s="302"/>
      <c r="D53" s="302"/>
      <c r="E53" s="302"/>
      <c r="F53" s="302"/>
      <c r="G53" s="302"/>
      <c r="H53" s="302"/>
      <c r="I53" s="302"/>
      <c r="J53" s="302"/>
      <c r="K53" s="302"/>
      <c r="L53" s="302"/>
      <c r="M53" s="302"/>
      <c r="N53" s="302"/>
    </row>
    <row r="54" spans="1:14" s="211" customFormat="1">
      <c r="A54" s="302"/>
      <c r="B54" s="512"/>
      <c r="C54" s="302"/>
      <c r="D54" s="302"/>
      <c r="E54" s="302"/>
      <c r="F54" s="302"/>
      <c r="G54" s="302"/>
      <c r="H54" s="302"/>
      <c r="I54" s="302"/>
      <c r="J54" s="302"/>
      <c r="K54" s="302"/>
      <c r="L54" s="302"/>
      <c r="M54" s="302"/>
      <c r="N54" s="302"/>
    </row>
    <row r="55" spans="1:14" s="211" customFormat="1">
      <c r="A55" s="302"/>
      <c r="B55" s="512"/>
      <c r="C55" s="302"/>
      <c r="D55" s="302"/>
      <c r="E55" s="302"/>
      <c r="F55" s="302"/>
      <c r="G55" s="302"/>
      <c r="H55" s="302"/>
      <c r="I55" s="302"/>
      <c r="J55" s="302"/>
      <c r="K55" s="302"/>
      <c r="L55" s="302"/>
      <c r="M55" s="302"/>
      <c r="N55" s="302"/>
    </row>
    <row r="56" spans="1:14" s="211" customFormat="1">
      <c r="A56" s="302"/>
      <c r="B56" s="512"/>
      <c r="C56" s="302"/>
      <c r="D56" s="302"/>
      <c r="E56" s="302"/>
      <c r="F56" s="302"/>
      <c r="G56" s="302"/>
      <c r="H56" s="302"/>
      <c r="I56" s="302"/>
      <c r="J56" s="302"/>
      <c r="K56" s="302"/>
      <c r="L56" s="302"/>
      <c r="M56" s="302"/>
      <c r="N56" s="302"/>
    </row>
    <row r="57" spans="1:14" s="211" customFormat="1">
      <c r="A57" s="302"/>
      <c r="B57" s="512"/>
      <c r="C57" s="302"/>
      <c r="D57" s="302"/>
      <c r="E57" s="302"/>
      <c r="F57" s="302"/>
      <c r="G57" s="302"/>
      <c r="H57" s="302"/>
      <c r="I57" s="302"/>
      <c r="J57" s="302"/>
      <c r="K57" s="302"/>
      <c r="L57" s="302"/>
      <c r="M57" s="302"/>
      <c r="N57" s="302"/>
    </row>
    <row r="58" spans="1:14" s="211" customFormat="1">
      <c r="A58" s="302"/>
      <c r="B58" s="512"/>
      <c r="C58" s="302"/>
      <c r="D58" s="302"/>
      <c r="E58" s="302"/>
      <c r="F58" s="302"/>
      <c r="G58" s="302"/>
      <c r="H58" s="302"/>
      <c r="I58" s="302"/>
      <c r="J58" s="302"/>
      <c r="K58" s="302"/>
      <c r="L58" s="302"/>
      <c r="M58" s="302"/>
      <c r="N58" s="302"/>
    </row>
    <row r="59" spans="1:14" s="211" customFormat="1">
      <c r="A59" s="302"/>
      <c r="B59" s="512"/>
      <c r="C59" s="302"/>
      <c r="D59" s="302"/>
      <c r="E59" s="302"/>
      <c r="F59" s="302"/>
      <c r="G59" s="302"/>
      <c r="H59" s="302"/>
      <c r="I59" s="302"/>
      <c r="J59" s="302"/>
      <c r="K59" s="302"/>
      <c r="L59" s="302"/>
      <c r="M59" s="302"/>
      <c r="N59" s="302"/>
    </row>
    <row r="60" spans="1:14" s="211" customFormat="1">
      <c r="A60" s="302"/>
      <c r="B60" s="512"/>
      <c r="C60" s="302"/>
      <c r="D60" s="302"/>
      <c r="E60" s="302"/>
      <c r="F60" s="302"/>
      <c r="G60" s="302"/>
      <c r="H60" s="302"/>
      <c r="I60" s="302"/>
      <c r="J60" s="302"/>
      <c r="K60" s="302"/>
      <c r="L60" s="302"/>
      <c r="M60" s="302"/>
      <c r="N60" s="302"/>
    </row>
    <row r="61" spans="1:14" s="211" customFormat="1">
      <c r="A61" s="302"/>
      <c r="B61" s="512"/>
      <c r="C61" s="302"/>
      <c r="D61" s="302"/>
      <c r="E61" s="302"/>
      <c r="F61" s="302"/>
      <c r="G61" s="302"/>
      <c r="H61" s="302"/>
      <c r="I61" s="302"/>
      <c r="J61" s="302"/>
      <c r="K61" s="302"/>
      <c r="L61" s="302"/>
      <c r="M61" s="302"/>
      <c r="N61" s="302"/>
    </row>
    <row r="62" spans="1:14" s="211" customFormat="1">
      <c r="A62" s="302"/>
      <c r="B62" s="512"/>
      <c r="C62" s="302"/>
      <c r="D62" s="302"/>
      <c r="E62" s="302"/>
      <c r="F62" s="302"/>
      <c r="G62" s="302"/>
      <c r="H62" s="302"/>
      <c r="I62" s="302"/>
      <c r="J62" s="302"/>
      <c r="K62" s="302"/>
      <c r="L62" s="302"/>
      <c r="M62" s="302"/>
      <c r="N62" s="302"/>
    </row>
    <row r="63" spans="1:14" s="211" customFormat="1">
      <c r="A63" s="302"/>
      <c r="B63" s="512"/>
      <c r="C63" s="302"/>
      <c r="D63" s="302"/>
      <c r="E63" s="302"/>
      <c r="F63" s="302"/>
      <c r="G63" s="302"/>
      <c r="H63" s="302"/>
      <c r="I63" s="302"/>
      <c r="J63" s="302"/>
      <c r="K63" s="302"/>
      <c r="L63" s="302"/>
      <c r="M63" s="302"/>
      <c r="N63" s="302"/>
    </row>
    <row r="64" spans="1:14" s="211" customFormat="1">
      <c r="A64" s="302"/>
      <c r="B64" s="512"/>
      <c r="C64" s="302"/>
      <c r="D64" s="302"/>
      <c r="E64" s="302"/>
      <c r="F64" s="302"/>
      <c r="G64" s="302"/>
      <c r="H64" s="302"/>
      <c r="I64" s="302"/>
      <c r="J64" s="302"/>
      <c r="K64" s="302"/>
      <c r="L64" s="302"/>
      <c r="M64" s="302"/>
      <c r="N64" s="302"/>
    </row>
    <row r="65" spans="1:14" s="211" customFormat="1">
      <c r="A65" s="302"/>
      <c r="B65" s="512"/>
      <c r="C65" s="302"/>
      <c r="D65" s="302"/>
      <c r="E65" s="302"/>
      <c r="F65" s="302"/>
      <c r="G65" s="302"/>
      <c r="H65" s="302"/>
      <c r="I65" s="302"/>
      <c r="J65" s="302"/>
      <c r="K65" s="302"/>
      <c r="L65" s="302"/>
      <c r="M65" s="302"/>
      <c r="N65" s="302"/>
    </row>
    <row r="66" spans="1:14" s="211" customFormat="1">
      <c r="A66" s="302"/>
      <c r="B66" s="512"/>
      <c r="C66" s="302"/>
      <c r="D66" s="302"/>
      <c r="E66" s="302"/>
      <c r="F66" s="302"/>
      <c r="G66" s="302"/>
      <c r="H66" s="302"/>
      <c r="I66" s="302"/>
      <c r="J66" s="302"/>
      <c r="K66" s="302"/>
      <c r="L66" s="302"/>
      <c r="M66" s="302"/>
      <c r="N66" s="302"/>
    </row>
    <row r="67" spans="1:14" s="211" customFormat="1">
      <c r="A67" s="302"/>
      <c r="B67" s="512"/>
      <c r="C67" s="302"/>
      <c r="D67" s="302"/>
      <c r="E67" s="302"/>
      <c r="F67" s="302"/>
      <c r="G67" s="302"/>
      <c r="H67" s="302"/>
      <c r="I67" s="302"/>
      <c r="J67" s="302"/>
      <c r="K67" s="302"/>
      <c r="L67" s="302"/>
      <c r="M67" s="302"/>
      <c r="N67" s="302"/>
    </row>
    <row r="68" spans="1:14" s="211" customFormat="1">
      <c r="A68" s="302"/>
      <c r="B68" s="512"/>
      <c r="C68" s="302"/>
      <c r="D68" s="302"/>
      <c r="E68" s="302"/>
      <c r="F68" s="302"/>
      <c r="G68" s="302"/>
      <c r="H68" s="302"/>
      <c r="I68" s="302"/>
      <c r="J68" s="302"/>
      <c r="K68" s="302"/>
      <c r="L68" s="302"/>
      <c r="M68" s="302"/>
      <c r="N68" s="302"/>
    </row>
    <row r="69" spans="1:14" s="211" customFormat="1">
      <c r="A69" s="302"/>
      <c r="B69" s="512"/>
      <c r="C69" s="302"/>
      <c r="D69" s="302"/>
      <c r="E69" s="302"/>
      <c r="F69" s="302"/>
      <c r="G69" s="302"/>
      <c r="H69" s="302"/>
      <c r="I69" s="302"/>
      <c r="J69" s="302"/>
      <c r="K69" s="302"/>
      <c r="L69" s="302"/>
      <c r="M69" s="302"/>
      <c r="N69" s="302"/>
    </row>
    <row r="70" spans="1:14" s="211" customFormat="1">
      <c r="A70" s="302"/>
      <c r="B70" s="512"/>
      <c r="C70" s="302"/>
      <c r="D70" s="302"/>
      <c r="E70" s="302"/>
      <c r="F70" s="302"/>
      <c r="G70" s="302"/>
      <c r="H70" s="302"/>
      <c r="I70" s="302"/>
      <c r="J70" s="302"/>
      <c r="K70" s="302"/>
      <c r="L70" s="302"/>
      <c r="M70" s="302"/>
      <c r="N70" s="302"/>
    </row>
    <row r="71" spans="1:14" s="211" customFormat="1">
      <c r="A71" s="302"/>
      <c r="B71" s="512"/>
      <c r="C71" s="302"/>
      <c r="D71" s="302"/>
      <c r="E71" s="302"/>
      <c r="F71" s="302"/>
      <c r="G71" s="302"/>
      <c r="H71" s="302"/>
      <c r="I71" s="302"/>
      <c r="J71" s="302"/>
      <c r="K71" s="302"/>
      <c r="L71" s="302"/>
      <c r="M71" s="302"/>
      <c r="N71" s="302"/>
    </row>
    <row r="72" spans="1:14" s="211" customFormat="1">
      <c r="A72" s="302"/>
      <c r="B72" s="512"/>
      <c r="C72" s="302"/>
      <c r="D72" s="302"/>
      <c r="E72" s="302"/>
      <c r="F72" s="302"/>
      <c r="G72" s="302"/>
      <c r="H72" s="302"/>
      <c r="I72" s="302"/>
      <c r="J72" s="302"/>
      <c r="K72" s="302"/>
      <c r="L72" s="302"/>
      <c r="M72" s="302"/>
      <c r="N72" s="302"/>
    </row>
    <row r="73" spans="1:14" s="211" customFormat="1">
      <c r="A73" s="302"/>
      <c r="B73" s="512"/>
      <c r="C73" s="302"/>
      <c r="D73" s="302"/>
      <c r="E73" s="302"/>
      <c r="F73" s="302"/>
      <c r="G73" s="302"/>
      <c r="H73" s="302"/>
      <c r="I73" s="302"/>
      <c r="J73" s="302"/>
      <c r="K73" s="302"/>
      <c r="L73" s="302"/>
      <c r="M73" s="302"/>
      <c r="N73" s="302"/>
    </row>
    <row r="74" spans="1:14" s="211" customFormat="1">
      <c r="A74" s="302"/>
      <c r="B74" s="512"/>
      <c r="C74" s="302"/>
      <c r="D74" s="302"/>
      <c r="E74" s="302"/>
      <c r="F74" s="302"/>
      <c r="G74" s="302"/>
      <c r="H74" s="302"/>
      <c r="I74" s="302"/>
      <c r="J74" s="302"/>
      <c r="K74" s="302"/>
      <c r="L74" s="302"/>
      <c r="M74" s="302"/>
      <c r="N74" s="302"/>
    </row>
    <row r="75" spans="1:14" s="211" customFormat="1">
      <c r="A75" s="302"/>
      <c r="B75" s="512"/>
      <c r="C75" s="302"/>
      <c r="D75" s="302"/>
      <c r="E75" s="302"/>
      <c r="F75" s="302"/>
      <c r="G75" s="302"/>
      <c r="H75" s="302"/>
      <c r="I75" s="302"/>
      <c r="J75" s="302"/>
      <c r="K75" s="302"/>
      <c r="L75" s="302"/>
      <c r="M75" s="302"/>
      <c r="N75" s="302"/>
    </row>
    <row r="76" spans="1:14" s="211" customFormat="1">
      <c r="A76" s="302"/>
      <c r="B76" s="512"/>
      <c r="C76" s="302"/>
      <c r="D76" s="302"/>
      <c r="E76" s="302"/>
      <c r="F76" s="302"/>
      <c r="G76" s="302"/>
      <c r="H76" s="302"/>
      <c r="I76" s="302"/>
      <c r="J76" s="302"/>
      <c r="K76" s="302"/>
      <c r="L76" s="302"/>
      <c r="M76" s="302"/>
      <c r="N76" s="302"/>
    </row>
    <row r="77" spans="1:14" s="211" customFormat="1">
      <c r="A77" s="302"/>
      <c r="B77" s="512"/>
      <c r="C77" s="302"/>
      <c r="D77" s="302"/>
      <c r="E77" s="302"/>
      <c r="F77" s="302"/>
      <c r="G77" s="302"/>
      <c r="H77" s="302"/>
      <c r="I77" s="302"/>
      <c r="J77" s="302"/>
      <c r="K77" s="302"/>
      <c r="L77" s="302"/>
      <c r="M77" s="302"/>
      <c r="N77" s="302"/>
    </row>
    <row r="78" spans="1:14" s="211" customFormat="1">
      <c r="A78" s="302"/>
      <c r="B78" s="512"/>
      <c r="C78" s="302"/>
      <c r="D78" s="302"/>
      <c r="E78" s="302"/>
      <c r="F78" s="302"/>
      <c r="G78" s="302"/>
      <c r="H78" s="302"/>
      <c r="I78" s="302"/>
      <c r="J78" s="302"/>
      <c r="K78" s="302"/>
      <c r="L78" s="302"/>
      <c r="M78" s="302"/>
      <c r="N78" s="302"/>
    </row>
    <row r="79" spans="1:14" s="211" customFormat="1">
      <c r="A79" s="302"/>
      <c r="B79" s="512"/>
      <c r="C79" s="302"/>
      <c r="D79" s="302"/>
      <c r="E79" s="302"/>
      <c r="F79" s="302"/>
      <c r="G79" s="302"/>
      <c r="H79" s="302"/>
      <c r="I79" s="302"/>
      <c r="J79" s="302"/>
      <c r="K79" s="302"/>
      <c r="L79" s="302"/>
      <c r="M79" s="302"/>
      <c r="N79" s="302"/>
    </row>
    <row r="80" spans="1:14" s="211" customFormat="1">
      <c r="A80" s="302"/>
      <c r="B80" s="512"/>
      <c r="C80" s="302"/>
      <c r="D80" s="302"/>
      <c r="E80" s="302"/>
      <c r="F80" s="302"/>
      <c r="G80" s="302"/>
      <c r="H80" s="302"/>
      <c r="I80" s="302"/>
      <c r="J80" s="302"/>
      <c r="K80" s="302"/>
      <c r="L80" s="302"/>
      <c r="M80" s="302"/>
      <c r="N80" s="302"/>
    </row>
    <row r="81" spans="1:14" s="211" customFormat="1">
      <c r="A81" s="302"/>
      <c r="B81" s="512"/>
      <c r="C81" s="302"/>
      <c r="D81" s="302"/>
      <c r="E81" s="302"/>
      <c r="F81" s="302"/>
      <c r="G81" s="302"/>
      <c r="H81" s="302"/>
      <c r="I81" s="302"/>
      <c r="J81" s="302"/>
      <c r="K81" s="302"/>
      <c r="L81" s="302"/>
      <c r="M81" s="302"/>
      <c r="N81" s="302"/>
    </row>
    <row r="82" spans="1:14" s="211" customFormat="1">
      <c r="A82" s="302"/>
      <c r="B82" s="512"/>
      <c r="C82" s="302"/>
      <c r="D82" s="302"/>
      <c r="E82" s="302"/>
      <c r="F82" s="302"/>
      <c r="G82" s="302"/>
      <c r="H82" s="302"/>
      <c r="I82" s="302"/>
      <c r="J82" s="302"/>
      <c r="K82" s="302"/>
      <c r="L82" s="302"/>
      <c r="M82" s="302"/>
      <c r="N82" s="302"/>
    </row>
    <row r="83" spans="1:14" s="211" customFormat="1">
      <c r="A83" s="302"/>
      <c r="B83" s="512"/>
      <c r="C83" s="302"/>
      <c r="D83" s="302"/>
      <c r="E83" s="302"/>
      <c r="F83" s="302"/>
      <c r="G83" s="302"/>
      <c r="H83" s="302"/>
      <c r="I83" s="302"/>
      <c r="J83" s="302"/>
      <c r="K83" s="302"/>
      <c r="L83" s="302"/>
      <c r="M83" s="302"/>
      <c r="N83" s="302"/>
    </row>
    <row r="84" spans="1:14" s="211" customFormat="1">
      <c r="A84" s="302"/>
      <c r="B84" s="512"/>
      <c r="C84" s="302"/>
      <c r="D84" s="302"/>
      <c r="E84" s="302"/>
      <c r="F84" s="302"/>
      <c r="G84" s="302"/>
      <c r="H84" s="302"/>
      <c r="I84" s="302"/>
      <c r="J84" s="302"/>
      <c r="K84" s="302"/>
      <c r="L84" s="302"/>
      <c r="M84" s="302"/>
      <c r="N84" s="302"/>
    </row>
    <row r="85" spans="1:14" s="211" customFormat="1">
      <c r="A85" s="302"/>
      <c r="B85" s="512"/>
      <c r="C85" s="302"/>
      <c r="D85" s="302"/>
      <c r="E85" s="302"/>
      <c r="F85" s="302"/>
      <c r="G85" s="302"/>
      <c r="H85" s="302"/>
      <c r="I85" s="302"/>
      <c r="J85" s="302"/>
      <c r="K85" s="302"/>
      <c r="L85" s="302"/>
      <c r="M85" s="302"/>
      <c r="N85" s="302"/>
    </row>
    <row r="86" spans="1:14" s="211" customFormat="1">
      <c r="A86" s="302"/>
      <c r="B86" s="512"/>
      <c r="C86" s="302"/>
      <c r="D86" s="302"/>
      <c r="E86" s="302"/>
      <c r="F86" s="302"/>
      <c r="G86" s="302"/>
      <c r="H86" s="302"/>
      <c r="I86" s="302"/>
      <c r="J86" s="302"/>
      <c r="K86" s="302"/>
      <c r="L86" s="302"/>
      <c r="M86" s="302"/>
      <c r="N86" s="302"/>
    </row>
    <row r="87" spans="1:14" s="211" customFormat="1">
      <c r="A87" s="302"/>
      <c r="B87" s="512"/>
      <c r="C87" s="302"/>
      <c r="D87" s="302"/>
      <c r="E87" s="302"/>
      <c r="F87" s="302"/>
      <c r="G87" s="302"/>
      <c r="H87" s="302"/>
      <c r="I87" s="302"/>
      <c r="J87" s="302"/>
      <c r="K87" s="302"/>
      <c r="L87" s="302"/>
      <c r="M87" s="302"/>
      <c r="N87" s="302"/>
    </row>
    <row r="88" spans="1:14" s="211" customFormat="1">
      <c r="A88" s="302"/>
      <c r="B88" s="512"/>
      <c r="C88" s="302"/>
      <c r="D88" s="302"/>
      <c r="E88" s="302"/>
      <c r="F88" s="302"/>
      <c r="G88" s="302"/>
      <c r="H88" s="302"/>
      <c r="I88" s="302"/>
      <c r="J88" s="302"/>
      <c r="K88" s="302"/>
      <c r="L88" s="302"/>
      <c r="M88" s="302"/>
      <c r="N88" s="302"/>
    </row>
    <row r="89" spans="1:14" s="211" customFormat="1">
      <c r="A89" s="302"/>
      <c r="B89" s="512"/>
      <c r="C89" s="302"/>
      <c r="D89" s="302"/>
      <c r="E89" s="302"/>
      <c r="F89" s="302"/>
      <c r="G89" s="302"/>
      <c r="H89" s="302"/>
      <c r="I89" s="302"/>
      <c r="J89" s="302"/>
      <c r="K89" s="302"/>
      <c r="L89" s="302"/>
      <c r="M89" s="302"/>
      <c r="N89" s="302"/>
    </row>
    <row r="90" spans="1:14" s="211" customFormat="1">
      <c r="A90" s="302"/>
      <c r="B90" s="512"/>
      <c r="C90" s="302"/>
      <c r="D90" s="302"/>
      <c r="E90" s="302"/>
      <c r="F90" s="302"/>
      <c r="G90" s="302"/>
      <c r="H90" s="302"/>
      <c r="I90" s="302"/>
      <c r="J90" s="302"/>
      <c r="K90" s="302"/>
      <c r="L90" s="302"/>
      <c r="M90" s="302"/>
      <c r="N90" s="302"/>
    </row>
    <row r="91" spans="1:14" s="211" customFormat="1">
      <c r="A91" s="302"/>
      <c r="B91" s="512"/>
      <c r="C91" s="302"/>
      <c r="D91" s="302"/>
      <c r="E91" s="302"/>
      <c r="F91" s="302"/>
      <c r="G91" s="302"/>
      <c r="H91" s="302"/>
      <c r="I91" s="302"/>
      <c r="J91" s="302"/>
      <c r="K91" s="302"/>
      <c r="L91" s="302"/>
      <c r="M91" s="302"/>
      <c r="N91" s="302"/>
    </row>
    <row r="92" spans="1:14" s="211" customFormat="1">
      <c r="A92" s="302"/>
      <c r="B92" s="512"/>
      <c r="C92" s="302"/>
      <c r="D92" s="302"/>
      <c r="E92" s="302"/>
      <c r="F92" s="302"/>
      <c r="G92" s="302"/>
      <c r="H92" s="302"/>
      <c r="I92" s="302"/>
      <c r="J92" s="302"/>
      <c r="K92" s="302"/>
      <c r="L92" s="302"/>
      <c r="M92" s="302"/>
      <c r="N92" s="302"/>
    </row>
    <row r="93" spans="1:14" s="211" customFormat="1">
      <c r="A93" s="302"/>
      <c r="B93" s="512"/>
      <c r="C93" s="302"/>
      <c r="D93" s="302"/>
      <c r="E93" s="302"/>
      <c r="F93" s="302"/>
      <c r="G93" s="302"/>
      <c r="H93" s="302"/>
      <c r="I93" s="302"/>
      <c r="J93" s="302"/>
      <c r="K93" s="302"/>
      <c r="L93" s="302"/>
      <c r="M93" s="302"/>
      <c r="N93" s="302"/>
    </row>
    <row r="94" spans="1:14" s="211" customFormat="1">
      <c r="A94" s="302"/>
      <c r="B94" s="512"/>
      <c r="C94" s="302"/>
      <c r="D94" s="302"/>
      <c r="E94" s="302"/>
      <c r="F94" s="302"/>
      <c r="G94" s="302"/>
      <c r="H94" s="302"/>
      <c r="I94" s="302"/>
      <c r="J94" s="302"/>
      <c r="K94" s="302"/>
      <c r="L94" s="302"/>
      <c r="M94" s="302"/>
      <c r="N94" s="302"/>
    </row>
    <row r="95" spans="1:14" s="211" customFormat="1">
      <c r="A95" s="302"/>
      <c r="B95" s="512"/>
      <c r="C95" s="302"/>
      <c r="D95" s="302"/>
      <c r="E95" s="302"/>
      <c r="F95" s="302"/>
      <c r="G95" s="302"/>
      <c r="H95" s="302"/>
      <c r="I95" s="302"/>
      <c r="J95" s="302"/>
      <c r="K95" s="302"/>
      <c r="L95" s="302"/>
      <c r="M95" s="302"/>
      <c r="N95" s="302"/>
    </row>
    <row r="96" spans="1:14" s="211" customFormat="1">
      <c r="A96" s="302"/>
      <c r="B96" s="512"/>
      <c r="C96" s="302"/>
      <c r="D96" s="302"/>
      <c r="E96" s="302"/>
      <c r="F96" s="302"/>
      <c r="G96" s="302"/>
      <c r="H96" s="302"/>
      <c r="I96" s="302"/>
      <c r="J96" s="302"/>
      <c r="K96" s="302"/>
      <c r="L96" s="302"/>
      <c r="M96" s="302"/>
      <c r="N96" s="302"/>
    </row>
    <row r="97" spans="1:14" s="211" customFormat="1">
      <c r="A97" s="302"/>
      <c r="B97" s="512"/>
      <c r="C97" s="302"/>
      <c r="D97" s="302"/>
      <c r="E97" s="302"/>
      <c r="F97" s="302"/>
      <c r="G97" s="302"/>
      <c r="H97" s="302"/>
      <c r="I97" s="302"/>
      <c r="J97" s="302"/>
      <c r="K97" s="302"/>
      <c r="L97" s="302"/>
      <c r="M97" s="302"/>
      <c r="N97" s="302"/>
    </row>
    <row r="98" spans="1:14" s="211" customFormat="1">
      <c r="A98" s="302"/>
      <c r="B98" s="512"/>
      <c r="C98" s="302"/>
      <c r="D98" s="302"/>
      <c r="E98" s="302"/>
      <c r="F98" s="302"/>
      <c r="G98" s="302"/>
      <c r="H98" s="302"/>
      <c r="I98" s="302"/>
      <c r="J98" s="302"/>
      <c r="K98" s="302"/>
      <c r="L98" s="302"/>
      <c r="M98" s="302"/>
      <c r="N98" s="302"/>
    </row>
    <row r="99" spans="1:14" s="211" customFormat="1">
      <c r="A99" s="302"/>
      <c r="B99" s="512"/>
      <c r="C99" s="302"/>
      <c r="D99" s="302"/>
      <c r="E99" s="302"/>
      <c r="F99" s="302"/>
      <c r="G99" s="302"/>
      <c r="H99" s="302"/>
      <c r="I99" s="302"/>
      <c r="J99" s="302"/>
      <c r="K99" s="302"/>
      <c r="L99" s="302"/>
      <c r="M99" s="302"/>
      <c r="N99" s="302"/>
    </row>
    <row r="100" spans="1:14" s="211" customFormat="1">
      <c r="A100" s="302"/>
      <c r="B100" s="512"/>
      <c r="C100" s="302"/>
      <c r="D100" s="302"/>
      <c r="E100" s="302"/>
      <c r="F100" s="302"/>
      <c r="G100" s="302"/>
      <c r="H100" s="302"/>
      <c r="I100" s="302"/>
      <c r="J100" s="302"/>
      <c r="K100" s="302"/>
      <c r="L100" s="302"/>
      <c r="M100" s="302"/>
      <c r="N100" s="302"/>
    </row>
    <row r="101" spans="1:14" s="211" customFormat="1">
      <c r="A101" s="302"/>
      <c r="B101" s="512"/>
      <c r="C101" s="302"/>
      <c r="D101" s="302"/>
      <c r="E101" s="302"/>
      <c r="F101" s="302"/>
      <c r="G101" s="302"/>
      <c r="H101" s="302"/>
      <c r="I101" s="302"/>
      <c r="J101" s="302"/>
      <c r="K101" s="302"/>
      <c r="L101" s="302"/>
      <c r="M101" s="302"/>
      <c r="N101" s="302"/>
    </row>
    <row r="102" spans="1:14" s="211" customFormat="1">
      <c r="A102" s="302"/>
      <c r="B102" s="512"/>
      <c r="C102" s="302"/>
      <c r="D102" s="302"/>
      <c r="E102" s="302"/>
      <c r="F102" s="302"/>
      <c r="G102" s="302"/>
      <c r="H102" s="302"/>
      <c r="I102" s="302"/>
      <c r="J102" s="302"/>
      <c r="K102" s="302"/>
      <c r="L102" s="302"/>
      <c r="M102" s="302"/>
      <c r="N102" s="302"/>
    </row>
    <row r="103" spans="1:14" s="211" customFormat="1">
      <c r="A103" s="302"/>
      <c r="B103" s="512"/>
      <c r="C103" s="302"/>
      <c r="D103" s="302"/>
      <c r="E103" s="302"/>
      <c r="F103" s="302"/>
      <c r="G103" s="302"/>
      <c r="H103" s="302"/>
      <c r="I103" s="302"/>
      <c r="J103" s="302"/>
      <c r="K103" s="302"/>
      <c r="L103" s="302"/>
      <c r="M103" s="302"/>
      <c r="N103" s="302"/>
    </row>
    <row r="104" spans="1:14" s="211" customFormat="1">
      <c r="A104" s="302"/>
      <c r="B104" s="512"/>
      <c r="C104" s="302"/>
      <c r="D104" s="302"/>
      <c r="E104" s="302"/>
      <c r="F104" s="302"/>
      <c r="G104" s="302"/>
      <c r="H104" s="302"/>
      <c r="I104" s="302"/>
      <c r="J104" s="302"/>
      <c r="K104" s="302"/>
      <c r="L104" s="302"/>
      <c r="M104" s="302"/>
      <c r="N104" s="302"/>
    </row>
    <row r="105" spans="1:14" s="211" customFormat="1">
      <c r="A105" s="302"/>
      <c r="B105" s="512"/>
      <c r="C105" s="302"/>
      <c r="D105" s="302"/>
      <c r="E105" s="302"/>
      <c r="F105" s="302"/>
      <c r="G105" s="302"/>
      <c r="H105" s="302"/>
      <c r="I105" s="302"/>
      <c r="J105" s="302"/>
      <c r="K105" s="302"/>
      <c r="L105" s="302"/>
      <c r="M105" s="302"/>
      <c r="N105" s="302"/>
    </row>
    <row r="106" spans="1:14" s="211" customFormat="1">
      <c r="A106" s="302"/>
      <c r="B106" s="512"/>
      <c r="C106" s="302"/>
      <c r="D106" s="302"/>
      <c r="E106" s="302"/>
      <c r="F106" s="302"/>
      <c r="G106" s="302"/>
      <c r="H106" s="302"/>
      <c r="I106" s="302"/>
      <c r="J106" s="302"/>
      <c r="K106" s="302"/>
      <c r="L106" s="302"/>
      <c r="M106" s="302"/>
      <c r="N106" s="302"/>
    </row>
    <row r="107" spans="1:14" s="211" customFormat="1">
      <c r="A107" s="302"/>
      <c r="B107" s="512"/>
      <c r="C107" s="302"/>
      <c r="D107" s="302"/>
      <c r="E107" s="302"/>
      <c r="F107" s="302"/>
      <c r="G107" s="302"/>
      <c r="H107" s="302"/>
      <c r="I107" s="302"/>
      <c r="J107" s="302"/>
      <c r="K107" s="302"/>
      <c r="L107" s="302"/>
      <c r="M107" s="302"/>
      <c r="N107" s="302"/>
    </row>
    <row r="108" spans="1:14" s="211" customFormat="1">
      <c r="A108" s="302"/>
      <c r="B108" s="512"/>
      <c r="C108" s="302"/>
      <c r="D108" s="302"/>
      <c r="E108" s="302"/>
      <c r="F108" s="302"/>
      <c r="G108" s="302"/>
      <c r="H108" s="302"/>
      <c r="I108" s="302"/>
      <c r="J108" s="302"/>
      <c r="K108" s="302"/>
      <c r="L108" s="302"/>
      <c r="M108" s="302"/>
      <c r="N108" s="302"/>
    </row>
    <row r="109" spans="1:14" s="211" customFormat="1">
      <c r="A109" s="302"/>
      <c r="B109" s="512"/>
      <c r="C109" s="302"/>
      <c r="D109" s="302"/>
      <c r="E109" s="302"/>
      <c r="F109" s="302"/>
      <c r="G109" s="302"/>
      <c r="H109" s="302"/>
      <c r="I109" s="302"/>
      <c r="J109" s="302"/>
      <c r="K109" s="302"/>
      <c r="L109" s="302"/>
      <c r="M109" s="302"/>
      <c r="N109" s="302"/>
    </row>
    <row r="110" spans="1:14" s="211" customFormat="1">
      <c r="A110" s="302"/>
      <c r="B110" s="512"/>
      <c r="C110" s="302"/>
      <c r="D110" s="302"/>
      <c r="E110" s="302"/>
      <c r="F110" s="302"/>
      <c r="G110" s="302"/>
      <c r="H110" s="302"/>
      <c r="I110" s="302"/>
      <c r="J110" s="302"/>
      <c r="K110" s="302"/>
      <c r="L110" s="302"/>
      <c r="M110" s="302"/>
      <c r="N110" s="302"/>
    </row>
    <row r="111" spans="1:14" s="211" customFormat="1">
      <c r="A111" s="302"/>
      <c r="B111" s="512"/>
      <c r="C111" s="302"/>
      <c r="D111" s="302"/>
      <c r="E111" s="302"/>
      <c r="F111" s="302"/>
      <c r="G111" s="302"/>
      <c r="H111" s="302"/>
      <c r="I111" s="302"/>
      <c r="J111" s="302"/>
      <c r="K111" s="302"/>
      <c r="L111" s="302"/>
      <c r="M111" s="302"/>
      <c r="N111" s="302"/>
    </row>
    <row r="112" spans="1:14" s="211" customFormat="1">
      <c r="A112" s="302"/>
      <c r="B112" s="512"/>
      <c r="C112" s="302"/>
      <c r="D112" s="302"/>
      <c r="E112" s="302"/>
      <c r="F112" s="302"/>
      <c r="G112" s="302"/>
      <c r="H112" s="302"/>
      <c r="I112" s="302"/>
      <c r="J112" s="302"/>
      <c r="K112" s="302"/>
      <c r="L112" s="302"/>
      <c r="M112" s="302"/>
      <c r="N112" s="302"/>
    </row>
    <row r="113" spans="1:14" s="211" customFormat="1">
      <c r="A113" s="302"/>
      <c r="B113" s="512"/>
      <c r="C113" s="302"/>
      <c r="D113" s="302"/>
      <c r="E113" s="302"/>
      <c r="F113" s="302"/>
      <c r="G113" s="302"/>
      <c r="H113" s="302"/>
      <c r="I113" s="302"/>
      <c r="J113" s="302"/>
      <c r="K113" s="302"/>
      <c r="L113" s="302"/>
      <c r="M113" s="302"/>
      <c r="N113" s="302"/>
    </row>
    <row r="114" spans="1:14" s="211" customFormat="1">
      <c r="A114" s="302"/>
      <c r="B114" s="512"/>
      <c r="C114" s="302"/>
      <c r="D114" s="302"/>
      <c r="E114" s="302"/>
      <c r="F114" s="302"/>
      <c r="G114" s="302"/>
      <c r="H114" s="302"/>
      <c r="I114" s="302"/>
      <c r="J114" s="302"/>
      <c r="K114" s="302"/>
      <c r="L114" s="302"/>
      <c r="M114" s="302"/>
      <c r="N114" s="302"/>
    </row>
    <row r="115" spans="1:14" s="211" customFormat="1">
      <c r="A115" s="302"/>
      <c r="B115" s="512"/>
      <c r="C115" s="302"/>
      <c r="D115" s="302"/>
      <c r="E115" s="302"/>
      <c r="F115" s="302"/>
      <c r="G115" s="302"/>
      <c r="H115" s="302"/>
      <c r="I115" s="302"/>
      <c r="J115" s="302"/>
      <c r="K115" s="302"/>
      <c r="L115" s="302"/>
      <c r="M115" s="302"/>
      <c r="N115" s="302"/>
    </row>
    <row r="116" spans="1:14" s="211" customFormat="1">
      <c r="A116" s="302"/>
      <c r="B116" s="512"/>
      <c r="C116" s="302"/>
      <c r="D116" s="302"/>
      <c r="E116" s="302"/>
      <c r="F116" s="302"/>
      <c r="G116" s="302"/>
      <c r="H116" s="302"/>
      <c r="I116" s="302"/>
      <c r="J116" s="302"/>
      <c r="K116" s="302"/>
      <c r="L116" s="302"/>
      <c r="M116" s="302"/>
      <c r="N116" s="302"/>
    </row>
    <row r="117" spans="1:14" s="211" customFormat="1">
      <c r="A117" s="302"/>
      <c r="B117" s="512"/>
      <c r="C117" s="302"/>
      <c r="D117" s="302"/>
      <c r="E117" s="302"/>
      <c r="F117" s="302"/>
      <c r="G117" s="302"/>
      <c r="H117" s="302"/>
      <c r="I117" s="302"/>
      <c r="J117" s="302"/>
      <c r="K117" s="302"/>
      <c r="L117" s="302"/>
      <c r="M117" s="302"/>
      <c r="N117" s="302"/>
    </row>
    <row r="118" spans="1:14" s="211" customFormat="1">
      <c r="A118" s="302"/>
      <c r="B118" s="512"/>
      <c r="C118" s="302"/>
      <c r="D118" s="302"/>
      <c r="E118" s="302"/>
      <c r="F118" s="302"/>
      <c r="G118" s="302"/>
      <c r="H118" s="302"/>
      <c r="I118" s="302"/>
      <c r="J118" s="302"/>
      <c r="K118" s="302"/>
      <c r="L118" s="302"/>
      <c r="M118" s="302"/>
      <c r="N118" s="302"/>
    </row>
    <row r="119" spans="1:14" s="211" customFormat="1">
      <c r="A119" s="302"/>
      <c r="B119" s="512"/>
      <c r="C119" s="302"/>
      <c r="D119" s="302"/>
      <c r="E119" s="302"/>
      <c r="F119" s="302"/>
      <c r="G119" s="302"/>
      <c r="H119" s="302"/>
      <c r="I119" s="302"/>
      <c r="J119" s="302"/>
      <c r="K119" s="302"/>
      <c r="L119" s="302"/>
      <c r="M119" s="302"/>
      <c r="N119" s="302"/>
    </row>
    <row r="120" spans="1:14" s="211" customFormat="1">
      <c r="A120" s="302"/>
      <c r="B120" s="512"/>
      <c r="C120" s="302"/>
      <c r="D120" s="302"/>
      <c r="E120" s="302"/>
      <c r="F120" s="302"/>
      <c r="G120" s="302"/>
      <c r="H120" s="302"/>
      <c r="I120" s="302"/>
      <c r="J120" s="302"/>
      <c r="K120" s="302"/>
      <c r="L120" s="302"/>
      <c r="M120" s="302"/>
      <c r="N120" s="302"/>
    </row>
    <row r="121" spans="1:14" s="211" customFormat="1">
      <c r="A121" s="302"/>
      <c r="B121" s="512"/>
      <c r="C121" s="302"/>
      <c r="D121" s="302"/>
      <c r="E121" s="302"/>
      <c r="F121" s="302"/>
      <c r="G121" s="302"/>
      <c r="H121" s="302"/>
      <c r="I121" s="302"/>
      <c r="J121" s="302"/>
      <c r="K121" s="302"/>
      <c r="L121" s="302"/>
      <c r="M121" s="302"/>
      <c r="N121" s="302"/>
    </row>
    <row r="122" spans="1:14" s="211" customFormat="1">
      <c r="A122" s="302"/>
      <c r="B122" s="512"/>
      <c r="C122" s="302"/>
      <c r="D122" s="302"/>
      <c r="E122" s="302"/>
      <c r="F122" s="302"/>
      <c r="G122" s="302"/>
      <c r="H122" s="302"/>
      <c r="I122" s="302"/>
      <c r="J122" s="302"/>
      <c r="K122" s="302"/>
      <c r="L122" s="302"/>
      <c r="M122" s="302"/>
      <c r="N122" s="302"/>
    </row>
    <row r="123" spans="1:14" s="211" customFormat="1">
      <c r="A123" s="302"/>
      <c r="B123" s="512"/>
      <c r="C123" s="302"/>
      <c r="D123" s="302"/>
      <c r="E123" s="302"/>
      <c r="F123" s="302"/>
      <c r="G123" s="302"/>
      <c r="H123" s="302"/>
      <c r="I123" s="302"/>
      <c r="J123" s="302"/>
      <c r="K123" s="302"/>
      <c r="L123" s="302"/>
      <c r="M123" s="302"/>
      <c r="N123" s="302"/>
    </row>
    <row r="124" spans="1:14" s="211" customFormat="1">
      <c r="A124" s="302"/>
      <c r="B124" s="512"/>
      <c r="C124" s="302"/>
      <c r="D124" s="302"/>
      <c r="E124" s="302"/>
      <c r="F124" s="302"/>
      <c r="G124" s="302"/>
      <c r="H124" s="302"/>
      <c r="I124" s="302"/>
      <c r="J124" s="302"/>
      <c r="K124" s="302"/>
      <c r="L124" s="302"/>
      <c r="M124" s="302"/>
      <c r="N124" s="302"/>
    </row>
    <row r="125" spans="1:14" s="211" customFormat="1">
      <c r="A125" s="302"/>
      <c r="B125" s="512"/>
      <c r="C125" s="302"/>
      <c r="D125" s="302"/>
      <c r="E125" s="302"/>
      <c r="F125" s="302"/>
      <c r="G125" s="302"/>
      <c r="H125" s="302"/>
      <c r="I125" s="302"/>
      <c r="J125" s="302"/>
      <c r="K125" s="302"/>
      <c r="L125" s="302"/>
      <c r="M125" s="302"/>
      <c r="N125" s="302"/>
    </row>
    <row r="126" spans="1:14" s="211" customFormat="1">
      <c r="A126" s="302"/>
      <c r="B126" s="512"/>
      <c r="C126" s="302"/>
      <c r="D126" s="302"/>
      <c r="E126" s="302"/>
      <c r="F126" s="302"/>
      <c r="G126" s="302"/>
      <c r="H126" s="302"/>
      <c r="I126" s="302"/>
      <c r="J126" s="302"/>
      <c r="K126" s="302"/>
      <c r="L126" s="302"/>
      <c r="M126" s="302"/>
      <c r="N126" s="302"/>
    </row>
    <row r="127" spans="1:14" s="211" customFormat="1">
      <c r="A127" s="302"/>
      <c r="B127" s="512"/>
      <c r="C127" s="302"/>
      <c r="D127" s="302"/>
      <c r="E127" s="302"/>
      <c r="F127" s="302"/>
      <c r="G127" s="302"/>
      <c r="H127" s="302"/>
      <c r="I127" s="302"/>
      <c r="J127" s="302"/>
      <c r="K127" s="302"/>
      <c r="L127" s="302"/>
      <c r="M127" s="302"/>
      <c r="N127" s="302"/>
    </row>
    <row r="128" spans="1:14" s="211" customFormat="1">
      <c r="A128" s="302"/>
      <c r="B128" s="512"/>
      <c r="C128" s="302"/>
      <c r="D128" s="302"/>
      <c r="E128" s="302"/>
      <c r="F128" s="302"/>
      <c r="G128" s="302"/>
      <c r="H128" s="302"/>
      <c r="I128" s="302"/>
      <c r="J128" s="302"/>
      <c r="K128" s="302"/>
      <c r="L128" s="302"/>
      <c r="M128" s="302"/>
      <c r="N128" s="302"/>
    </row>
    <row r="129" spans="1:14" s="211" customFormat="1">
      <c r="A129" s="302"/>
      <c r="B129" s="512"/>
      <c r="C129" s="302"/>
      <c r="D129" s="302"/>
      <c r="E129" s="302"/>
      <c r="F129" s="302"/>
      <c r="G129" s="302"/>
      <c r="H129" s="302"/>
      <c r="I129" s="302"/>
      <c r="J129" s="302"/>
      <c r="K129" s="302"/>
      <c r="L129" s="302"/>
      <c r="M129" s="302"/>
      <c r="N129" s="302"/>
    </row>
    <row r="130" spans="1:14" s="211" customFormat="1">
      <c r="A130" s="302"/>
      <c r="B130" s="512"/>
      <c r="C130" s="302"/>
      <c r="D130" s="302"/>
      <c r="E130" s="302"/>
      <c r="F130" s="302"/>
      <c r="G130" s="302"/>
      <c r="H130" s="302"/>
      <c r="I130" s="302"/>
      <c r="J130" s="302"/>
      <c r="K130" s="302"/>
      <c r="L130" s="302"/>
      <c r="M130" s="302"/>
      <c r="N130" s="302"/>
    </row>
    <row r="131" spans="1:14" s="211" customFormat="1">
      <c r="A131" s="302"/>
      <c r="B131" s="512"/>
      <c r="C131" s="302"/>
      <c r="D131" s="302"/>
      <c r="E131" s="302"/>
      <c r="F131" s="302"/>
      <c r="G131" s="302"/>
      <c r="H131" s="302"/>
      <c r="I131" s="302"/>
      <c r="J131" s="302"/>
      <c r="K131" s="302"/>
      <c r="L131" s="302"/>
      <c r="M131" s="302"/>
      <c r="N131" s="302"/>
    </row>
    <row r="132" spans="1:14" s="211" customFormat="1">
      <c r="A132" s="302"/>
      <c r="B132" s="512"/>
      <c r="C132" s="302"/>
      <c r="D132" s="302"/>
      <c r="E132" s="302"/>
      <c r="F132" s="302"/>
      <c r="G132" s="302"/>
      <c r="H132" s="302"/>
      <c r="I132" s="302"/>
      <c r="J132" s="302"/>
      <c r="K132" s="302"/>
      <c r="L132" s="302"/>
      <c r="M132" s="302"/>
      <c r="N132" s="302"/>
    </row>
    <row r="133" spans="1:14" s="211" customFormat="1">
      <c r="A133" s="302"/>
      <c r="B133" s="512"/>
      <c r="C133" s="302"/>
      <c r="D133" s="302"/>
      <c r="E133" s="302"/>
      <c r="F133" s="302"/>
      <c r="G133" s="302"/>
      <c r="H133" s="302"/>
      <c r="I133" s="302"/>
      <c r="J133" s="302"/>
      <c r="K133" s="302"/>
      <c r="L133" s="302"/>
      <c r="M133" s="302"/>
      <c r="N133" s="302"/>
    </row>
    <row r="134" spans="1:14" s="211" customFormat="1">
      <c r="A134" s="302"/>
      <c r="B134" s="512"/>
      <c r="C134" s="302"/>
      <c r="D134" s="302"/>
      <c r="E134" s="302"/>
      <c r="F134" s="302"/>
      <c r="G134" s="302"/>
      <c r="H134" s="302"/>
      <c r="I134" s="302"/>
      <c r="J134" s="302"/>
      <c r="K134" s="302"/>
      <c r="L134" s="302"/>
      <c r="M134" s="302"/>
      <c r="N134" s="302"/>
    </row>
    <row r="135" spans="1:14" s="211" customFormat="1">
      <c r="A135" s="302"/>
      <c r="B135" s="512"/>
      <c r="C135" s="302"/>
      <c r="D135" s="302"/>
      <c r="E135" s="302"/>
      <c r="F135" s="302"/>
      <c r="G135" s="302"/>
      <c r="H135" s="302"/>
      <c r="I135" s="302"/>
      <c r="J135" s="302"/>
      <c r="K135" s="302"/>
      <c r="L135" s="302"/>
      <c r="M135" s="302"/>
      <c r="N135" s="302"/>
    </row>
    <row r="136" spans="1:14" s="211" customFormat="1">
      <c r="A136" s="302"/>
      <c r="B136" s="512"/>
      <c r="C136" s="302"/>
      <c r="D136" s="302"/>
      <c r="E136" s="302"/>
      <c r="F136" s="302"/>
      <c r="G136" s="302"/>
      <c r="H136" s="302"/>
      <c r="I136" s="302"/>
      <c r="J136" s="302"/>
      <c r="K136" s="302"/>
      <c r="L136" s="302"/>
      <c r="M136" s="302"/>
      <c r="N136" s="302"/>
    </row>
    <row r="137" spans="1:14" s="211" customFormat="1">
      <c r="A137" s="302"/>
      <c r="B137" s="512"/>
      <c r="C137" s="302"/>
      <c r="D137" s="302"/>
      <c r="E137" s="302"/>
      <c r="F137" s="302"/>
      <c r="G137" s="302"/>
      <c r="H137" s="302"/>
      <c r="I137" s="302"/>
      <c r="J137" s="302"/>
      <c r="K137" s="302"/>
      <c r="L137" s="302"/>
      <c r="M137" s="302"/>
      <c r="N137" s="302"/>
    </row>
    <row r="138" spans="1:14" s="211" customFormat="1">
      <c r="A138" s="302"/>
      <c r="B138" s="512"/>
      <c r="C138" s="302"/>
      <c r="D138" s="302"/>
      <c r="E138" s="302"/>
      <c r="F138" s="302"/>
      <c r="G138" s="302"/>
      <c r="H138" s="302"/>
      <c r="I138" s="302"/>
      <c r="J138" s="302"/>
      <c r="K138" s="302"/>
      <c r="L138" s="302"/>
      <c r="M138" s="302"/>
      <c r="N138" s="302"/>
    </row>
    <row r="139" spans="1:14" s="211" customFormat="1">
      <c r="A139" s="302"/>
      <c r="B139" s="512"/>
      <c r="C139" s="302"/>
      <c r="D139" s="302"/>
      <c r="E139" s="302"/>
      <c r="F139" s="302"/>
      <c r="G139" s="302"/>
      <c r="H139" s="302"/>
      <c r="I139" s="302"/>
      <c r="J139" s="302"/>
      <c r="K139" s="302"/>
      <c r="L139" s="302"/>
      <c r="M139" s="302"/>
      <c r="N139" s="302"/>
    </row>
    <row r="140" spans="1:14" s="211" customFormat="1">
      <c r="A140" s="302"/>
      <c r="B140" s="512"/>
      <c r="C140" s="302"/>
      <c r="D140" s="302"/>
      <c r="E140" s="302"/>
      <c r="F140" s="302"/>
      <c r="G140" s="302"/>
      <c r="H140" s="302"/>
      <c r="I140" s="302"/>
      <c r="J140" s="302"/>
      <c r="K140" s="302"/>
      <c r="L140" s="302"/>
      <c r="M140" s="302"/>
      <c r="N140" s="302"/>
    </row>
    <row r="141" spans="1:14" s="211" customFormat="1">
      <c r="A141" s="302"/>
      <c r="B141" s="512"/>
      <c r="C141" s="302"/>
      <c r="D141" s="302"/>
      <c r="E141" s="302"/>
      <c r="F141" s="302"/>
      <c r="G141" s="302"/>
      <c r="H141" s="302"/>
      <c r="I141" s="302"/>
      <c r="J141" s="302"/>
      <c r="K141" s="302"/>
      <c r="L141" s="302"/>
      <c r="M141" s="302"/>
      <c r="N141" s="302"/>
    </row>
    <row r="142" spans="1:14" s="211" customFormat="1">
      <c r="A142" s="302"/>
      <c r="B142" s="512"/>
      <c r="C142" s="302"/>
      <c r="D142" s="302"/>
      <c r="E142" s="302"/>
      <c r="F142" s="302"/>
      <c r="G142" s="302"/>
      <c r="H142" s="302"/>
      <c r="I142" s="302"/>
      <c r="J142" s="302"/>
      <c r="K142" s="302"/>
      <c r="L142" s="302"/>
      <c r="M142" s="302"/>
      <c r="N142" s="302"/>
    </row>
    <row r="143" spans="1:14" s="211" customFormat="1">
      <c r="A143" s="302"/>
      <c r="B143" s="512"/>
      <c r="C143" s="302"/>
      <c r="D143" s="302"/>
      <c r="E143" s="302"/>
      <c r="F143" s="302"/>
      <c r="G143" s="302"/>
      <c r="H143" s="302"/>
      <c r="I143" s="302"/>
      <c r="J143" s="302"/>
      <c r="K143" s="302"/>
      <c r="L143" s="302"/>
      <c r="M143" s="302"/>
      <c r="N143" s="302"/>
    </row>
    <row r="144" spans="1:14" s="211" customFormat="1">
      <c r="A144" s="302"/>
      <c r="B144" s="512"/>
      <c r="C144" s="302"/>
      <c r="D144" s="302"/>
      <c r="E144" s="302"/>
      <c r="F144" s="302"/>
      <c r="G144" s="302"/>
      <c r="H144" s="302"/>
      <c r="I144" s="302"/>
      <c r="J144" s="302"/>
      <c r="K144" s="302"/>
      <c r="L144" s="302"/>
      <c r="M144" s="302"/>
      <c r="N144" s="302"/>
    </row>
    <row r="145" spans="1:14" s="211" customFormat="1">
      <c r="A145" s="302"/>
      <c r="B145" s="512"/>
      <c r="C145" s="302"/>
      <c r="D145" s="302"/>
      <c r="E145" s="302"/>
      <c r="F145" s="302"/>
      <c r="G145" s="302"/>
      <c r="H145" s="302"/>
      <c r="I145" s="302"/>
      <c r="J145" s="302"/>
      <c r="K145" s="302"/>
      <c r="L145" s="302"/>
      <c r="M145" s="302"/>
      <c r="N145" s="302"/>
    </row>
    <row r="146" spans="1:14" s="211" customFormat="1">
      <c r="A146" s="302"/>
      <c r="B146" s="512"/>
      <c r="C146" s="302"/>
      <c r="D146" s="302"/>
      <c r="E146" s="302"/>
      <c r="F146" s="302"/>
      <c r="G146" s="302"/>
      <c r="H146" s="302"/>
      <c r="I146" s="302"/>
      <c r="J146" s="302"/>
      <c r="K146" s="302"/>
      <c r="L146" s="302"/>
      <c r="M146" s="302"/>
      <c r="N146" s="302"/>
    </row>
    <row r="147" spans="1:14" s="211" customFormat="1">
      <c r="A147" s="302"/>
      <c r="B147" s="512"/>
      <c r="C147" s="302"/>
      <c r="D147" s="302"/>
      <c r="E147" s="302"/>
      <c r="F147" s="302"/>
      <c r="G147" s="302"/>
      <c r="H147" s="302"/>
      <c r="I147" s="302"/>
      <c r="J147" s="302"/>
      <c r="K147" s="302"/>
      <c r="L147" s="302"/>
      <c r="M147" s="302"/>
      <c r="N147" s="302"/>
    </row>
    <row r="148" spans="1:14" s="211" customFormat="1">
      <c r="A148" s="302"/>
      <c r="B148" s="512"/>
      <c r="C148" s="302"/>
      <c r="D148" s="302"/>
      <c r="E148" s="302"/>
      <c r="F148" s="302"/>
      <c r="G148" s="302"/>
      <c r="H148" s="302"/>
      <c r="I148" s="302"/>
      <c r="J148" s="302"/>
      <c r="K148" s="302"/>
      <c r="L148" s="302"/>
      <c r="M148" s="302"/>
      <c r="N148" s="302"/>
    </row>
    <row r="149" spans="1:14" s="211" customFormat="1">
      <c r="A149" s="302"/>
      <c r="B149" s="512"/>
      <c r="C149" s="302"/>
      <c r="D149" s="302"/>
      <c r="E149" s="302"/>
      <c r="F149" s="302"/>
      <c r="G149" s="302"/>
      <c r="H149" s="302"/>
      <c r="I149" s="302"/>
      <c r="J149" s="302"/>
      <c r="K149" s="302"/>
      <c r="L149" s="302"/>
      <c r="M149" s="302"/>
      <c r="N149" s="302"/>
    </row>
    <row r="150" spans="1:14" s="211" customFormat="1">
      <c r="A150" s="302"/>
      <c r="B150" s="512"/>
      <c r="C150" s="302"/>
      <c r="D150" s="302"/>
      <c r="E150" s="302"/>
      <c r="F150" s="302"/>
      <c r="G150" s="302"/>
      <c r="H150" s="302"/>
      <c r="I150" s="302"/>
      <c r="J150" s="302"/>
      <c r="K150" s="302"/>
      <c r="L150" s="302"/>
      <c r="M150" s="302"/>
      <c r="N150" s="302"/>
    </row>
    <row r="151" spans="1:14" s="211" customFormat="1">
      <c r="A151" s="302"/>
      <c r="B151" s="512"/>
      <c r="C151" s="302"/>
      <c r="D151" s="302"/>
      <c r="E151" s="302"/>
      <c r="F151" s="302"/>
      <c r="G151" s="302"/>
      <c r="H151" s="302"/>
      <c r="I151" s="302"/>
      <c r="J151" s="302"/>
      <c r="K151" s="302"/>
      <c r="L151" s="302"/>
      <c r="M151" s="302"/>
      <c r="N151" s="302"/>
    </row>
    <row r="152" spans="1:14" s="211" customFormat="1">
      <c r="A152" s="302"/>
      <c r="B152" s="512"/>
      <c r="C152" s="302"/>
      <c r="D152" s="302"/>
      <c r="E152" s="302"/>
      <c r="F152" s="302"/>
      <c r="G152" s="302"/>
      <c r="H152" s="302"/>
      <c r="I152" s="302"/>
      <c r="J152" s="302"/>
      <c r="K152" s="302"/>
      <c r="L152" s="302"/>
      <c r="M152" s="302"/>
      <c r="N152" s="302"/>
    </row>
    <row r="153" spans="1:14" s="211" customFormat="1">
      <c r="A153" s="302"/>
      <c r="B153" s="512"/>
      <c r="C153" s="302"/>
      <c r="D153" s="302"/>
      <c r="E153" s="302"/>
      <c r="F153" s="302"/>
      <c r="G153" s="302"/>
      <c r="H153" s="302"/>
      <c r="I153" s="302"/>
      <c r="J153" s="302"/>
      <c r="K153" s="302"/>
      <c r="L153" s="302"/>
      <c r="M153" s="302"/>
      <c r="N153" s="302"/>
    </row>
    <row r="154" spans="1:14" s="211" customFormat="1">
      <c r="A154" s="302"/>
      <c r="B154" s="512"/>
      <c r="C154" s="302"/>
      <c r="D154" s="302"/>
      <c r="E154" s="302"/>
      <c r="F154" s="302"/>
      <c r="G154" s="302"/>
      <c r="H154" s="302"/>
      <c r="I154" s="302"/>
      <c r="J154" s="302"/>
      <c r="K154" s="302"/>
      <c r="L154" s="302"/>
      <c r="M154" s="302"/>
      <c r="N154" s="302"/>
    </row>
    <row r="155" spans="1:14" s="211" customFormat="1">
      <c r="A155" s="302"/>
      <c r="B155" s="512"/>
      <c r="C155" s="302"/>
      <c r="D155" s="302"/>
      <c r="E155" s="302"/>
      <c r="F155" s="302"/>
      <c r="G155" s="302"/>
      <c r="H155" s="302"/>
      <c r="I155" s="302"/>
      <c r="J155" s="302"/>
      <c r="K155" s="302"/>
      <c r="L155" s="302"/>
      <c r="M155" s="302"/>
      <c r="N155" s="302"/>
    </row>
    <row r="156" spans="1:14" s="211" customFormat="1">
      <c r="A156" s="302"/>
      <c r="B156" s="512"/>
      <c r="C156" s="302"/>
      <c r="D156" s="302"/>
      <c r="E156" s="302"/>
      <c r="F156" s="302"/>
      <c r="G156" s="302"/>
      <c r="H156" s="302"/>
      <c r="I156" s="302"/>
      <c r="J156" s="302"/>
      <c r="K156" s="302"/>
      <c r="L156" s="302"/>
      <c r="M156" s="302"/>
      <c r="N156" s="302"/>
    </row>
    <row r="157" spans="1:14" s="211" customFormat="1">
      <c r="A157" s="302"/>
      <c r="B157" s="512"/>
      <c r="C157" s="302"/>
      <c r="D157" s="302"/>
      <c r="E157" s="302"/>
      <c r="F157" s="302"/>
      <c r="G157" s="302"/>
      <c r="H157" s="302"/>
      <c r="I157" s="302"/>
      <c r="J157" s="302"/>
      <c r="K157" s="302"/>
      <c r="L157" s="302"/>
      <c r="M157" s="302"/>
      <c r="N157" s="302"/>
    </row>
    <row r="158" spans="1:14" s="211" customFormat="1">
      <c r="A158" s="302"/>
      <c r="B158" s="512"/>
      <c r="C158" s="302"/>
      <c r="D158" s="302"/>
      <c r="E158" s="302"/>
      <c r="F158" s="302"/>
      <c r="G158" s="302"/>
      <c r="H158" s="302"/>
      <c r="I158" s="302"/>
      <c r="J158" s="302"/>
      <c r="K158" s="302"/>
      <c r="L158" s="302"/>
      <c r="M158" s="302"/>
      <c r="N158" s="302"/>
    </row>
    <row r="159" spans="1:14" s="211" customFormat="1">
      <c r="A159" s="302"/>
      <c r="B159" s="512"/>
      <c r="C159" s="302"/>
      <c r="D159" s="302"/>
      <c r="E159" s="302"/>
      <c r="F159" s="302"/>
      <c r="G159" s="302"/>
      <c r="H159" s="302"/>
      <c r="I159" s="302"/>
      <c r="J159" s="302"/>
      <c r="K159" s="302"/>
      <c r="L159" s="302"/>
      <c r="M159" s="302"/>
      <c r="N159" s="302"/>
    </row>
    <row r="160" spans="1:14" s="211" customFormat="1">
      <c r="A160" s="302"/>
      <c r="B160" s="512"/>
      <c r="C160" s="302"/>
      <c r="D160" s="302"/>
      <c r="E160" s="302"/>
      <c r="F160" s="302"/>
      <c r="G160" s="302"/>
      <c r="H160" s="302"/>
      <c r="I160" s="302"/>
      <c r="J160" s="302"/>
      <c r="K160" s="302"/>
      <c r="L160" s="302"/>
      <c r="M160" s="302"/>
      <c r="N160" s="302"/>
    </row>
    <row r="161" spans="1:14" s="211" customFormat="1">
      <c r="A161" s="302"/>
      <c r="B161" s="512"/>
      <c r="C161" s="302"/>
      <c r="D161" s="302"/>
      <c r="E161" s="302"/>
      <c r="F161" s="302"/>
      <c r="G161" s="302"/>
      <c r="H161" s="302"/>
      <c r="I161" s="302"/>
      <c r="J161" s="302"/>
      <c r="K161" s="302"/>
      <c r="L161" s="302"/>
      <c r="M161" s="302"/>
      <c r="N161" s="302"/>
    </row>
    <row r="162" spans="1:14" s="211" customFormat="1">
      <c r="A162" s="302"/>
      <c r="B162" s="512"/>
      <c r="C162" s="302"/>
      <c r="D162" s="302"/>
      <c r="E162" s="302"/>
      <c r="F162" s="302"/>
      <c r="G162" s="302"/>
      <c r="H162" s="302"/>
      <c r="I162" s="302"/>
      <c r="J162" s="302"/>
      <c r="K162" s="302"/>
      <c r="L162" s="302"/>
      <c r="M162" s="302"/>
      <c r="N162" s="302"/>
    </row>
    <row r="163" spans="1:14" s="211" customFormat="1">
      <c r="A163" s="302"/>
      <c r="B163" s="512"/>
      <c r="C163" s="302"/>
      <c r="D163" s="302"/>
      <c r="E163" s="302"/>
      <c r="F163" s="302"/>
      <c r="G163" s="302"/>
      <c r="H163" s="302"/>
      <c r="I163" s="302"/>
      <c r="J163" s="302"/>
      <c r="K163" s="302"/>
      <c r="L163" s="302"/>
      <c r="M163" s="302"/>
      <c r="N163" s="302"/>
    </row>
    <row r="164" spans="1:14" s="211" customFormat="1">
      <c r="A164" s="302"/>
      <c r="B164" s="512"/>
      <c r="C164" s="302"/>
      <c r="D164" s="302"/>
      <c r="E164" s="302"/>
      <c r="F164" s="302"/>
      <c r="G164" s="302"/>
      <c r="H164" s="302"/>
      <c r="I164" s="302"/>
      <c r="J164" s="302"/>
      <c r="K164" s="302"/>
      <c r="L164" s="302"/>
      <c r="M164" s="302"/>
      <c r="N164" s="302"/>
    </row>
    <row r="165" spans="1:14" s="211" customFormat="1">
      <c r="A165" s="302"/>
      <c r="B165" s="512"/>
      <c r="C165" s="302"/>
      <c r="D165" s="302"/>
      <c r="E165" s="302"/>
      <c r="F165" s="302"/>
      <c r="G165" s="302"/>
      <c r="H165" s="302"/>
      <c r="I165" s="302"/>
      <c r="J165" s="302"/>
      <c r="K165" s="302"/>
      <c r="L165" s="302"/>
      <c r="M165" s="302"/>
      <c r="N165" s="302"/>
    </row>
    <row r="166" spans="1:14" s="211" customFormat="1">
      <c r="B166" s="285"/>
    </row>
    <row r="167" spans="1:14" s="211" customFormat="1">
      <c r="B167" s="285"/>
    </row>
    <row r="168" spans="1:14" s="211" customFormat="1">
      <c r="B168" s="285"/>
    </row>
    <row r="169" spans="1:14" s="211" customFormat="1">
      <c r="B169" s="285"/>
    </row>
    <row r="170" spans="1:14" s="211" customFormat="1">
      <c r="B170" s="285"/>
    </row>
    <row r="171" spans="1:14" s="211" customFormat="1">
      <c r="B171" s="285"/>
    </row>
    <row r="172" spans="1:14" s="211" customFormat="1">
      <c r="B172" s="285"/>
    </row>
    <row r="173" spans="1:14" s="211" customFormat="1">
      <c r="B173" s="285"/>
    </row>
    <row r="174" spans="1:14" s="211" customFormat="1">
      <c r="B174" s="285"/>
    </row>
    <row r="175" spans="1:14" s="211" customFormat="1">
      <c r="B175" s="285"/>
    </row>
    <row r="176" spans="1:14" s="211" customFormat="1">
      <c r="B176" s="285"/>
    </row>
    <row r="177" spans="2:2" s="211" customFormat="1">
      <c r="B177" s="285"/>
    </row>
    <row r="178" spans="2:2" s="211" customFormat="1">
      <c r="B178" s="285"/>
    </row>
    <row r="179" spans="2:2" s="211" customFormat="1">
      <c r="B179" s="285"/>
    </row>
    <row r="180" spans="2:2" s="211" customFormat="1">
      <c r="B180" s="285"/>
    </row>
    <row r="181" spans="2:2" s="211" customFormat="1">
      <c r="B181" s="285"/>
    </row>
    <row r="182" spans="2:2" s="211" customFormat="1">
      <c r="B182" s="285"/>
    </row>
    <row r="183" spans="2:2" s="211" customFormat="1">
      <c r="B183" s="285"/>
    </row>
    <row r="184" spans="2:2" s="211" customFormat="1">
      <c r="B184" s="285"/>
    </row>
    <row r="185" spans="2:2" s="211" customFormat="1">
      <c r="B185" s="285"/>
    </row>
    <row r="186" spans="2:2" s="211" customFormat="1">
      <c r="B186" s="285"/>
    </row>
    <row r="187" spans="2:2" s="211" customFormat="1">
      <c r="B187" s="285"/>
    </row>
    <row r="188" spans="2:2" s="211" customFormat="1">
      <c r="B188" s="285"/>
    </row>
    <row r="189" spans="2:2" s="211" customFormat="1">
      <c r="B189" s="285"/>
    </row>
    <row r="190" spans="2:2" s="211" customFormat="1">
      <c r="B190" s="285"/>
    </row>
    <row r="191" spans="2:2" s="211" customFormat="1">
      <c r="B191" s="285"/>
    </row>
    <row r="192" spans="2:2" s="211" customFormat="1">
      <c r="B192" s="285"/>
    </row>
    <row r="193" spans="2:2" s="211" customFormat="1">
      <c r="B193" s="285"/>
    </row>
    <row r="194" spans="2:2" s="211" customFormat="1">
      <c r="B194" s="285"/>
    </row>
    <row r="195" spans="2:2" s="211" customFormat="1">
      <c r="B195" s="285"/>
    </row>
    <row r="196" spans="2:2" s="211" customFormat="1">
      <c r="B196" s="285"/>
    </row>
    <row r="197" spans="2:2" s="211" customFormat="1">
      <c r="B197" s="285"/>
    </row>
    <row r="198" spans="2:2" s="211" customFormat="1">
      <c r="B198" s="285"/>
    </row>
    <row r="199" spans="2:2" s="211" customFormat="1">
      <c r="B199" s="285"/>
    </row>
    <row r="200" spans="2:2" s="211" customFormat="1">
      <c r="B200" s="285"/>
    </row>
    <row r="201" spans="2:2" s="211" customFormat="1">
      <c r="B201" s="285"/>
    </row>
    <row r="202" spans="2:2" s="211" customFormat="1">
      <c r="B202" s="285"/>
    </row>
    <row r="203" spans="2:2" s="211" customFormat="1">
      <c r="B203" s="285"/>
    </row>
    <row r="204" spans="2:2" s="211" customFormat="1">
      <c r="B204" s="285"/>
    </row>
    <row r="205" spans="2:2" s="211" customFormat="1">
      <c r="B205" s="285"/>
    </row>
    <row r="206" spans="2:2" s="211" customFormat="1">
      <c r="B206" s="285"/>
    </row>
    <row r="207" spans="2:2" s="211" customFormat="1">
      <c r="B207" s="285"/>
    </row>
    <row r="208" spans="2:2" s="211" customFormat="1">
      <c r="B208" s="285"/>
    </row>
    <row r="209" spans="2:2" s="211" customFormat="1">
      <c r="B209" s="285"/>
    </row>
    <row r="210" spans="2:2" s="211" customFormat="1">
      <c r="B210" s="285"/>
    </row>
    <row r="211" spans="2:2" s="211" customFormat="1">
      <c r="B211" s="285"/>
    </row>
    <row r="212" spans="2:2" s="211" customFormat="1">
      <c r="B212" s="285"/>
    </row>
    <row r="213" spans="2:2" s="211" customFormat="1">
      <c r="B213" s="285"/>
    </row>
    <row r="214" spans="2:2" s="211" customFormat="1">
      <c r="B214" s="285"/>
    </row>
    <row r="215" spans="2:2" s="211" customFormat="1">
      <c r="B215" s="285"/>
    </row>
    <row r="216" spans="2:2" s="211" customFormat="1">
      <c r="B216" s="285"/>
    </row>
    <row r="217" spans="2:2" s="211" customFormat="1">
      <c r="B217" s="285"/>
    </row>
    <row r="218" spans="2:2" s="211" customFormat="1">
      <c r="B218" s="285"/>
    </row>
    <row r="219" spans="2:2" s="211" customFormat="1">
      <c r="B219" s="285"/>
    </row>
    <row r="220" spans="2:2" s="211" customFormat="1">
      <c r="B220" s="285"/>
    </row>
    <row r="221" spans="2:2" s="211" customFormat="1">
      <c r="B221" s="285"/>
    </row>
    <row r="222" spans="2:2" s="211" customFormat="1">
      <c r="B222" s="285"/>
    </row>
    <row r="223" spans="2:2" s="211" customFormat="1">
      <c r="B223" s="285"/>
    </row>
    <row r="224" spans="2:2" s="211" customFormat="1">
      <c r="B224" s="285"/>
    </row>
    <row r="225" spans="2:2" s="211" customFormat="1">
      <c r="B225" s="285"/>
    </row>
    <row r="226" spans="2:2" s="211" customFormat="1">
      <c r="B226" s="285"/>
    </row>
    <row r="227" spans="2:2" s="211" customFormat="1">
      <c r="B227" s="285"/>
    </row>
    <row r="228" spans="2:2" s="211" customFormat="1">
      <c r="B228" s="285"/>
    </row>
    <row r="229" spans="2:2" s="211" customFormat="1">
      <c r="B229" s="285"/>
    </row>
    <row r="230" spans="2:2" s="211" customFormat="1">
      <c r="B230" s="285"/>
    </row>
    <row r="231" spans="2:2" s="211" customFormat="1">
      <c r="B231" s="285"/>
    </row>
    <row r="232" spans="2:2" s="211" customFormat="1">
      <c r="B232" s="285"/>
    </row>
    <row r="233" spans="2:2" s="211" customFormat="1">
      <c r="B233" s="285"/>
    </row>
    <row r="234" spans="2:2" s="211" customFormat="1">
      <c r="B234" s="285"/>
    </row>
    <row r="235" spans="2:2" s="211" customFormat="1">
      <c r="B235" s="285"/>
    </row>
    <row r="236" spans="2:2" s="211" customFormat="1">
      <c r="B236" s="285"/>
    </row>
    <row r="237" spans="2:2" s="211" customFormat="1">
      <c r="B237" s="285"/>
    </row>
    <row r="238" spans="2:2" s="211" customFormat="1">
      <c r="B238" s="285"/>
    </row>
    <row r="239" spans="2:2" s="211" customFormat="1">
      <c r="B239" s="285"/>
    </row>
    <row r="240" spans="2:2" s="211" customFormat="1">
      <c r="B240" s="285"/>
    </row>
    <row r="241" spans="2:2" s="211" customFormat="1">
      <c r="B241" s="285"/>
    </row>
    <row r="242" spans="2:2" s="211" customFormat="1">
      <c r="B242" s="285"/>
    </row>
  </sheetData>
  <sheetProtection algorithmName="SHA-512" hashValue="Xt/y8pO3lRcmwaoVN008FManr1RwfShgEviKQ+2YQiFxyGQNrJCkmOcqQruOQ8CbQ59x3rdc3Pa0yUcXjDNw7w==" saltValue="G0rCs1Dpfo2mOaDNqHZPMA==" spinCount="100000" sheet="1" selectLockedCells="1"/>
  <mergeCells count="17">
    <mergeCell ref="C34:G34"/>
    <mergeCell ref="D12:L12"/>
    <mergeCell ref="C18:L18"/>
    <mergeCell ref="C20:L20"/>
    <mergeCell ref="C22:L22"/>
    <mergeCell ref="D14:L14"/>
    <mergeCell ref="C31:G31"/>
    <mergeCell ref="C25:G25"/>
    <mergeCell ref="C24:L24"/>
    <mergeCell ref="C27:L27"/>
    <mergeCell ref="C30:L30"/>
    <mergeCell ref="C33:L33"/>
    <mergeCell ref="B12:C12"/>
    <mergeCell ref="B14:C14"/>
    <mergeCell ref="B10:L10"/>
    <mergeCell ref="B16:L16"/>
    <mergeCell ref="C28:G28"/>
  </mergeCells>
  <printOptions horizontalCentered="1"/>
  <pageMargins left="0.25" right="0.25" top="0.25" bottom="0.5" header="0.3" footer="0.3"/>
  <pageSetup orientation="portrait" r:id="rId1"/>
  <headerFooter>
    <oddHeader xml:space="preserve">&amp;R
</oddHeader>
    <oddFooter>&amp;L&amp;"Arial,Regular"HOME - HTF&amp;C&amp;"Arial,Regular"Page 25 of 30&amp;R&amp;"Arial,Regular"2025</oddFooter>
  </headerFooter>
  <ignoredErrors>
    <ignoredError sqref="B21 B23" numberStoredAsText="1"/>
  </ignoredError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A1:S55"/>
  <sheetViews>
    <sheetView showGridLines="0" zoomScale="120" zoomScaleNormal="120" workbookViewId="0"/>
  </sheetViews>
  <sheetFormatPr defaultColWidth="8.7109375" defaultRowHeight="12.75"/>
  <cols>
    <col min="1" max="1" width="2.7109375" style="84" bestFit="1" customWidth="1"/>
    <col min="2" max="2" width="4.28515625" style="84" customWidth="1"/>
    <col min="3" max="3" width="71.7109375" style="84" customWidth="1"/>
    <col min="4" max="13" width="3.28515625" style="84" customWidth="1"/>
    <col min="14" max="16384" width="8.7109375" style="84"/>
  </cols>
  <sheetData>
    <row r="1" spans="1:12" ht="15" customHeight="1">
      <c r="A1" s="187" t="s">
        <v>388</v>
      </c>
      <c r="B1" s="925" t="s">
        <v>510</v>
      </c>
      <c r="C1" s="925"/>
      <c r="D1" s="925"/>
      <c r="E1" s="925"/>
      <c r="F1" s="925"/>
      <c r="G1" s="925"/>
      <c r="H1" s="925"/>
      <c r="I1" s="925"/>
      <c r="J1" s="925"/>
      <c r="K1" s="925"/>
      <c r="L1" s="127"/>
    </row>
    <row r="2" spans="1:12" ht="23.25" customHeight="1">
      <c r="A2" s="177"/>
      <c r="B2" s="178"/>
      <c r="C2" s="179" t="s">
        <v>134</v>
      </c>
      <c r="D2" s="927" t="s">
        <v>135</v>
      </c>
      <c r="E2" s="927"/>
      <c r="F2" s="927"/>
      <c r="G2" s="927" t="s">
        <v>127</v>
      </c>
      <c r="H2" s="927"/>
      <c r="I2" s="927"/>
      <c r="J2" s="927" t="s">
        <v>136</v>
      </c>
      <c r="K2" s="927"/>
      <c r="L2" s="927"/>
    </row>
    <row r="3" spans="1:12" ht="8.1" customHeight="1">
      <c r="A3" s="177"/>
      <c r="B3" s="178"/>
      <c r="C3" s="179"/>
      <c r="D3" s="179"/>
      <c r="E3" s="179"/>
      <c r="F3" s="179"/>
      <c r="G3" s="179"/>
      <c r="H3" s="179"/>
      <c r="I3" s="179"/>
      <c r="J3" s="179"/>
      <c r="K3" s="180"/>
      <c r="L3" s="181"/>
    </row>
    <row r="4" spans="1:12" ht="15" customHeight="1">
      <c r="A4" s="177"/>
      <c r="D4" s="178"/>
      <c r="E4" s="182"/>
      <c r="F4" s="178"/>
      <c r="G4" s="178"/>
      <c r="H4" s="182"/>
      <c r="I4" s="178"/>
      <c r="J4" s="178"/>
      <c r="K4" s="182"/>
      <c r="L4" s="181"/>
    </row>
    <row r="5" spans="1:12" ht="15" customHeight="1">
      <c r="A5" s="177"/>
      <c r="B5" s="923" t="s">
        <v>757</v>
      </c>
      <c r="C5" s="923"/>
      <c r="D5" s="183"/>
      <c r="E5" s="396"/>
      <c r="F5" s="397"/>
      <c r="G5" s="397"/>
      <c r="H5" s="396"/>
      <c r="I5" s="397"/>
      <c r="J5" s="397"/>
      <c r="K5" s="396"/>
      <c r="L5" s="180"/>
    </row>
    <row r="6" spans="1:12" ht="8.1" customHeight="1">
      <c r="A6" s="177"/>
      <c r="B6" s="176"/>
      <c r="C6" s="127"/>
      <c r="D6" s="183"/>
      <c r="E6" s="397"/>
      <c r="F6" s="397"/>
      <c r="G6" s="400"/>
      <c r="H6" s="400"/>
      <c r="I6" s="400"/>
      <c r="J6" s="400"/>
      <c r="K6" s="397"/>
      <c r="L6" s="180"/>
    </row>
    <row r="7" spans="1:12" ht="15" customHeight="1">
      <c r="A7" s="177"/>
      <c r="B7" s="923" t="s">
        <v>588</v>
      </c>
      <c r="C7" s="923"/>
      <c r="D7" s="178"/>
      <c r="E7" s="178"/>
      <c r="F7" s="178"/>
      <c r="G7" s="178"/>
      <c r="H7" s="178"/>
      <c r="I7" s="178"/>
      <c r="J7" s="178"/>
      <c r="K7" s="178"/>
      <c r="L7" s="180"/>
    </row>
    <row r="8" spans="1:12" ht="15" customHeight="1">
      <c r="A8" s="127"/>
      <c r="B8" s="176"/>
      <c r="C8" s="127" t="s">
        <v>432</v>
      </c>
      <c r="D8" s="183"/>
      <c r="E8" s="396"/>
      <c r="F8" s="397"/>
      <c r="G8" s="397"/>
      <c r="H8" s="398"/>
      <c r="I8" s="397"/>
      <c r="J8" s="397"/>
      <c r="K8" s="396"/>
      <c r="L8" s="180"/>
    </row>
    <row r="9" spans="1:12" ht="15" customHeight="1">
      <c r="A9" s="127"/>
      <c r="B9" s="176"/>
      <c r="C9" s="127" t="s">
        <v>486</v>
      </c>
      <c r="D9" s="183"/>
      <c r="E9" s="396"/>
      <c r="F9" s="397"/>
      <c r="G9" s="397"/>
      <c r="H9" s="396"/>
      <c r="I9" s="397"/>
      <c r="J9" s="397"/>
      <c r="K9" s="396"/>
      <c r="L9" s="180"/>
    </row>
    <row r="10" spans="1:12" ht="15" customHeight="1">
      <c r="A10" s="127"/>
      <c r="B10" s="176"/>
      <c r="C10" s="127" t="s">
        <v>340</v>
      </c>
      <c r="D10" s="183"/>
      <c r="E10" s="396"/>
      <c r="F10" s="397"/>
      <c r="G10" s="397"/>
      <c r="H10" s="396"/>
      <c r="I10" s="397"/>
      <c r="J10" s="397"/>
      <c r="K10" s="396"/>
      <c r="L10" s="180"/>
    </row>
    <row r="11" spans="1:12" ht="15" customHeight="1">
      <c r="A11" s="127"/>
      <c r="B11" s="176"/>
      <c r="C11" s="127" t="s">
        <v>485</v>
      </c>
      <c r="D11" s="183"/>
      <c r="E11" s="396"/>
      <c r="F11" s="397"/>
      <c r="G11" s="397"/>
      <c r="H11" s="396"/>
      <c r="I11" s="397"/>
      <c r="J11" s="397"/>
      <c r="K11" s="396"/>
      <c r="L11" s="180"/>
    </row>
    <row r="12" spans="1:12" ht="15" customHeight="1">
      <c r="A12" s="127"/>
      <c r="B12" s="176"/>
      <c r="C12" s="127" t="s">
        <v>634</v>
      </c>
      <c r="D12" s="183"/>
      <c r="E12" s="396"/>
      <c r="F12" s="397"/>
      <c r="G12" s="397"/>
      <c r="H12" s="396"/>
      <c r="I12" s="397"/>
      <c r="J12" s="397"/>
      <c r="K12" s="396"/>
      <c r="L12" s="180"/>
    </row>
    <row r="13" spans="1:12" ht="15" customHeight="1">
      <c r="A13" s="127"/>
      <c r="B13" s="176"/>
      <c r="C13" s="127" t="s">
        <v>487</v>
      </c>
      <c r="D13" s="183"/>
      <c r="E13" s="396"/>
      <c r="F13" s="397"/>
      <c r="G13" s="397"/>
      <c r="H13" s="396"/>
      <c r="I13" s="397"/>
      <c r="J13" s="397"/>
      <c r="K13" s="396"/>
      <c r="L13" s="180"/>
    </row>
    <row r="14" spans="1:12" ht="15" customHeight="1">
      <c r="A14" s="127"/>
      <c r="B14" s="176"/>
      <c r="C14" s="127" t="s">
        <v>433</v>
      </c>
      <c r="D14" s="183"/>
      <c r="E14" s="396"/>
      <c r="F14" s="397"/>
      <c r="G14" s="397"/>
      <c r="H14" s="398"/>
      <c r="I14" s="397"/>
      <c r="J14" s="397"/>
      <c r="K14" s="396"/>
      <c r="L14" s="180"/>
    </row>
    <row r="15" spans="1:12" ht="8.1" customHeight="1">
      <c r="A15" s="127"/>
      <c r="B15" s="176"/>
      <c r="C15" s="127"/>
      <c r="D15" s="127"/>
      <c r="E15" s="401"/>
      <c r="F15" s="279"/>
      <c r="G15" s="279"/>
      <c r="H15" s="401"/>
      <c r="I15" s="279"/>
      <c r="J15" s="279"/>
      <c r="K15" s="401"/>
      <c r="L15" s="279"/>
    </row>
    <row r="16" spans="1:12" ht="15" customHeight="1">
      <c r="A16" s="127"/>
      <c r="B16" s="923" t="s">
        <v>589</v>
      </c>
      <c r="C16" s="923"/>
      <c r="D16" s="923"/>
      <c r="E16" s="923"/>
      <c r="F16" s="923"/>
      <c r="G16" s="923"/>
      <c r="H16" s="923"/>
      <c r="I16" s="923"/>
      <c r="J16" s="923"/>
      <c r="K16" s="923"/>
      <c r="L16" s="127"/>
    </row>
    <row r="17" spans="1:12" ht="15" customHeight="1">
      <c r="A17" s="127"/>
      <c r="B17" s="176"/>
      <c r="C17" s="127" t="s">
        <v>341</v>
      </c>
      <c r="D17" s="183"/>
      <c r="E17" s="396"/>
      <c r="F17" s="397"/>
      <c r="G17" s="397"/>
      <c r="H17" s="398"/>
      <c r="I17" s="397"/>
      <c r="J17" s="397"/>
      <c r="K17" s="396"/>
      <c r="L17" s="180"/>
    </row>
    <row r="18" spans="1:12" ht="15" customHeight="1">
      <c r="A18" s="127"/>
      <c r="B18" s="176"/>
      <c r="C18" s="127" t="s">
        <v>342</v>
      </c>
      <c r="D18" s="183"/>
      <c r="E18" s="396"/>
      <c r="F18" s="397"/>
      <c r="G18" s="397"/>
      <c r="H18" s="396"/>
      <c r="I18" s="397"/>
      <c r="J18" s="397"/>
      <c r="K18" s="396"/>
      <c r="L18" s="180"/>
    </row>
    <row r="19" spans="1:12" ht="8.1" customHeight="1">
      <c r="A19" s="127"/>
      <c r="C19" s="178"/>
      <c r="D19" s="178"/>
      <c r="E19" s="178"/>
      <c r="F19" s="178"/>
      <c r="G19" s="178"/>
      <c r="H19" s="178"/>
      <c r="I19" s="178"/>
      <c r="J19" s="178"/>
      <c r="K19" s="178"/>
      <c r="L19" s="279"/>
    </row>
    <row r="20" spans="1:12" ht="15" customHeight="1">
      <c r="A20" s="127"/>
      <c r="B20" s="923" t="s">
        <v>590</v>
      </c>
      <c r="C20" s="923"/>
      <c r="D20" s="923"/>
      <c r="E20" s="926"/>
      <c r="F20" s="923"/>
      <c r="G20" s="923"/>
      <c r="H20" s="926"/>
      <c r="I20" s="923"/>
      <c r="J20" s="923"/>
      <c r="K20" s="926"/>
      <c r="L20" s="127"/>
    </row>
    <row r="21" spans="1:12" ht="15" customHeight="1">
      <c r="A21" s="127"/>
      <c r="B21" s="185"/>
      <c r="C21" s="127" t="s">
        <v>137</v>
      </c>
      <c r="D21" s="183"/>
      <c r="E21" s="396"/>
      <c r="F21" s="397"/>
      <c r="G21" s="397"/>
      <c r="H21" s="396"/>
      <c r="I21" s="397"/>
      <c r="J21" s="397"/>
      <c r="K21" s="396"/>
      <c r="L21" s="180"/>
    </row>
    <row r="22" spans="1:12" ht="15" customHeight="1">
      <c r="A22" s="127"/>
      <c r="B22" s="186"/>
      <c r="C22" s="177" t="s">
        <v>726</v>
      </c>
      <c r="D22" s="183"/>
      <c r="E22" s="396"/>
      <c r="F22" s="397"/>
      <c r="G22" s="397"/>
      <c r="H22" s="396"/>
      <c r="I22" s="397"/>
      <c r="J22" s="397"/>
      <c r="K22" s="396"/>
      <c r="L22" s="180"/>
    </row>
    <row r="23" spans="1:12" ht="8.1" customHeight="1">
      <c r="A23" s="127"/>
      <c r="B23" s="176"/>
      <c r="C23" s="127"/>
      <c r="D23" s="127"/>
      <c r="E23" s="279"/>
      <c r="F23" s="279"/>
      <c r="G23" s="279"/>
      <c r="H23" s="279"/>
      <c r="I23" s="279"/>
      <c r="J23" s="279"/>
      <c r="K23" s="279"/>
      <c r="L23" s="279"/>
    </row>
    <row r="24" spans="1:12" ht="15" customHeight="1">
      <c r="A24" s="127"/>
      <c r="B24" s="924" t="s">
        <v>622</v>
      </c>
      <c r="C24" s="924"/>
      <c r="D24" s="127"/>
      <c r="E24" s="279"/>
      <c r="F24" s="279"/>
      <c r="G24" s="279"/>
      <c r="H24" s="279"/>
      <c r="I24" s="279"/>
      <c r="J24" s="279"/>
      <c r="K24" s="279"/>
      <c r="L24" s="279"/>
    </row>
    <row r="25" spans="1:12" ht="15" customHeight="1">
      <c r="A25" s="127"/>
      <c r="B25" s="176"/>
      <c r="C25" s="127" t="s">
        <v>343</v>
      </c>
      <c r="D25" s="183"/>
      <c r="E25" s="396"/>
      <c r="F25" s="397"/>
      <c r="G25" s="397"/>
      <c r="H25" s="398"/>
      <c r="I25" s="397"/>
      <c r="J25" s="397"/>
      <c r="K25" s="396"/>
      <c r="L25" s="180"/>
    </row>
    <row r="26" spans="1:12" ht="8.1" customHeight="1">
      <c r="A26" s="127"/>
      <c r="C26" s="187"/>
      <c r="D26" s="187"/>
      <c r="E26" s="187"/>
      <c r="F26" s="187"/>
      <c r="G26" s="187"/>
      <c r="H26" s="187"/>
      <c r="I26" s="187"/>
      <c r="J26" s="187"/>
      <c r="K26" s="187"/>
      <c r="L26" s="279"/>
    </row>
    <row r="27" spans="1:12" ht="15" customHeight="1">
      <c r="A27" s="127"/>
      <c r="B27" s="924" t="s">
        <v>623</v>
      </c>
      <c r="C27" s="924"/>
      <c r="D27" s="187"/>
      <c r="E27" s="188"/>
      <c r="F27" s="187"/>
      <c r="G27" s="187"/>
      <c r="H27" s="188"/>
      <c r="I27" s="187"/>
      <c r="J27" s="187"/>
      <c r="K27" s="188"/>
      <c r="L27" s="279"/>
    </row>
    <row r="28" spans="1:12" ht="15" customHeight="1">
      <c r="A28" s="127"/>
      <c r="B28" s="176"/>
      <c r="C28" s="127" t="s">
        <v>138</v>
      </c>
      <c r="D28" s="183"/>
      <c r="E28" s="396"/>
      <c r="F28" s="397"/>
      <c r="G28" s="397"/>
      <c r="H28" s="398"/>
      <c r="I28" s="397"/>
      <c r="J28" s="397"/>
      <c r="K28" s="396"/>
      <c r="L28" s="180"/>
    </row>
    <row r="29" spans="1:12" ht="8.1" customHeight="1">
      <c r="A29" s="127"/>
      <c r="C29" s="178"/>
      <c r="D29" s="178"/>
      <c r="E29" s="189"/>
      <c r="F29" s="178"/>
      <c r="G29" s="178"/>
      <c r="H29" s="189"/>
      <c r="I29" s="178"/>
      <c r="J29" s="178"/>
      <c r="K29" s="189"/>
      <c r="L29" s="279"/>
    </row>
    <row r="30" spans="1:12" ht="15" customHeight="1">
      <c r="A30" s="127"/>
      <c r="B30" s="923" t="s">
        <v>624</v>
      </c>
      <c r="C30" s="923"/>
      <c r="D30" s="178"/>
      <c r="E30" s="182"/>
      <c r="F30" s="178"/>
      <c r="G30" s="178"/>
      <c r="H30" s="182"/>
      <c r="I30" s="178"/>
      <c r="J30" s="178"/>
      <c r="K30" s="182"/>
      <c r="L30" s="127"/>
    </row>
    <row r="31" spans="1:12" ht="15" customHeight="1">
      <c r="A31" s="127"/>
      <c r="B31" s="176"/>
      <c r="C31" s="127" t="s">
        <v>591</v>
      </c>
      <c r="D31" s="183"/>
      <c r="E31" s="396"/>
      <c r="F31" s="397"/>
      <c r="G31" s="397"/>
      <c r="H31" s="396"/>
      <c r="I31" s="397"/>
      <c r="J31" s="397"/>
      <c r="K31" s="396"/>
      <c r="L31" s="180"/>
    </row>
    <row r="32" spans="1:12" ht="15" customHeight="1">
      <c r="A32" s="127"/>
      <c r="B32" s="176"/>
      <c r="C32" s="127" t="s">
        <v>592</v>
      </c>
      <c r="D32" s="183"/>
      <c r="E32" s="396"/>
      <c r="F32" s="397"/>
      <c r="G32" s="397"/>
      <c r="H32" s="396"/>
      <c r="I32" s="397"/>
      <c r="J32" s="397"/>
      <c r="K32" s="396"/>
      <c r="L32" s="180"/>
    </row>
    <row r="33" spans="1:19" ht="8.1" customHeight="1">
      <c r="A33" s="127"/>
      <c r="B33" s="176"/>
      <c r="C33" s="190"/>
      <c r="D33" s="127"/>
      <c r="E33" s="184"/>
      <c r="F33" s="127"/>
      <c r="G33" s="183"/>
      <c r="H33" s="191"/>
      <c r="I33" s="183"/>
      <c r="J33" s="183"/>
      <c r="K33" s="184"/>
      <c r="L33" s="127"/>
    </row>
    <row r="34" spans="1:19" ht="15" customHeight="1">
      <c r="A34" s="127"/>
      <c r="B34" s="923" t="s">
        <v>635</v>
      </c>
      <c r="C34" s="923"/>
      <c r="D34" s="923"/>
      <c r="E34" s="923"/>
      <c r="F34" s="923"/>
      <c r="G34" s="923"/>
      <c r="H34" s="923"/>
      <c r="I34" s="923"/>
      <c r="J34" s="923"/>
      <c r="K34" s="923"/>
      <c r="L34" s="127"/>
      <c r="N34" s="595"/>
      <c r="O34" s="595"/>
      <c r="P34" s="595"/>
      <c r="Q34" s="595"/>
      <c r="R34" s="595"/>
      <c r="S34" s="595"/>
    </row>
    <row r="35" spans="1:19" ht="15" customHeight="1">
      <c r="A35" s="127"/>
      <c r="B35" s="176"/>
      <c r="C35" s="127" t="s">
        <v>614</v>
      </c>
      <c r="D35" s="183"/>
      <c r="E35" s="396"/>
      <c r="F35" s="397"/>
      <c r="G35" s="397"/>
      <c r="H35" s="396"/>
      <c r="I35" s="397"/>
      <c r="J35" s="397"/>
      <c r="K35" s="396"/>
      <c r="L35" s="180"/>
      <c r="M35" s="91"/>
      <c r="N35" s="595"/>
      <c r="O35" s="595"/>
      <c r="P35" s="595"/>
      <c r="Q35" s="595"/>
      <c r="R35" s="595"/>
      <c r="S35" s="595"/>
    </row>
    <row r="36" spans="1:19" ht="15" customHeight="1">
      <c r="A36" s="127"/>
      <c r="B36" s="176"/>
      <c r="C36" s="127" t="s">
        <v>615</v>
      </c>
      <c r="D36" s="183"/>
      <c r="E36" s="396"/>
      <c r="F36" s="397"/>
      <c r="G36" s="397"/>
      <c r="H36" s="396"/>
      <c r="I36" s="397"/>
      <c r="J36" s="397"/>
      <c r="K36" s="396"/>
      <c r="L36" s="180"/>
      <c r="M36" s="91"/>
      <c r="N36" s="595"/>
      <c r="O36" s="595"/>
      <c r="P36" s="595"/>
      <c r="Q36" s="595"/>
      <c r="R36" s="595"/>
      <c r="S36" s="595"/>
    </row>
    <row r="37" spans="1:19" ht="8.1" customHeight="1">
      <c r="A37" s="127"/>
      <c r="C37" s="187"/>
      <c r="D37" s="187"/>
      <c r="E37" s="192"/>
      <c r="F37" s="187"/>
      <c r="G37" s="187"/>
      <c r="H37" s="192"/>
      <c r="I37" s="187"/>
      <c r="J37" s="187"/>
      <c r="K37" s="192"/>
      <c r="L37" s="399"/>
      <c r="M37" s="91"/>
      <c r="N37" s="595"/>
      <c r="O37" s="595"/>
      <c r="P37" s="595"/>
      <c r="Q37" s="595"/>
      <c r="R37" s="595"/>
      <c r="S37" s="595"/>
    </row>
    <row r="38" spans="1:19" ht="15" customHeight="1">
      <c r="A38" s="127"/>
      <c r="B38" s="91" t="s">
        <v>772</v>
      </c>
      <c r="C38" s="91"/>
      <c r="D38" s="183"/>
      <c r="E38" s="396"/>
      <c r="F38" s="397"/>
      <c r="G38" s="397"/>
      <c r="H38" s="396"/>
      <c r="I38" s="397"/>
      <c r="J38" s="397"/>
      <c r="K38" s="396"/>
      <c r="L38" s="180"/>
      <c r="M38" s="91"/>
      <c r="N38" s="595"/>
      <c r="O38" s="595"/>
      <c r="P38" s="595"/>
      <c r="Q38" s="595"/>
      <c r="R38" s="595"/>
      <c r="S38" s="595"/>
    </row>
    <row r="39" spans="1:19" ht="7.5" customHeight="1">
      <c r="A39" s="127"/>
      <c r="E39" s="91"/>
      <c r="F39" s="91"/>
      <c r="G39" s="91"/>
      <c r="H39" s="91"/>
      <c r="I39" s="91"/>
      <c r="J39" s="91"/>
      <c r="K39" s="91"/>
      <c r="L39" s="180"/>
      <c r="M39" s="91"/>
    </row>
    <row r="40" spans="1:19" ht="15" customHeight="1">
      <c r="A40" s="127"/>
      <c r="B40" s="924" t="s">
        <v>625</v>
      </c>
      <c r="C40" s="924"/>
      <c r="D40" s="187"/>
      <c r="E40" s="188"/>
      <c r="F40" s="187"/>
      <c r="G40" s="187"/>
      <c r="H40" s="188"/>
      <c r="I40" s="187"/>
      <c r="J40" s="187"/>
      <c r="K40" s="188"/>
      <c r="L40" s="180"/>
      <c r="M40" s="91"/>
    </row>
    <row r="41" spans="1:19" ht="15" customHeight="1">
      <c r="A41" s="127"/>
      <c r="B41" s="176"/>
      <c r="C41" s="127" t="s">
        <v>344</v>
      </c>
      <c r="D41" s="183"/>
      <c r="E41" s="396"/>
      <c r="F41" s="397"/>
      <c r="G41" s="397"/>
      <c r="H41" s="398"/>
      <c r="I41" s="397"/>
      <c r="J41" s="397"/>
      <c r="K41" s="396"/>
      <c r="L41" s="180"/>
      <c r="M41" s="91"/>
    </row>
    <row r="42" spans="1:19" ht="8.1" customHeight="1">
      <c r="A42" s="127"/>
      <c r="E42" s="91"/>
      <c r="F42" s="91"/>
      <c r="G42" s="91"/>
      <c r="H42" s="91"/>
      <c r="I42" s="91"/>
      <c r="J42" s="91"/>
      <c r="K42" s="91"/>
      <c r="L42" s="279"/>
      <c r="M42" s="91"/>
    </row>
    <row r="43" spans="1:19" ht="15" customHeight="1">
      <c r="A43" s="127"/>
      <c r="B43" s="923" t="s">
        <v>626</v>
      </c>
      <c r="C43" s="923"/>
      <c r="D43" s="178"/>
      <c r="E43" s="182"/>
      <c r="F43" s="178"/>
      <c r="G43" s="178"/>
      <c r="H43" s="182"/>
      <c r="I43" s="178"/>
      <c r="J43" s="178"/>
      <c r="K43" s="182"/>
      <c r="L43" s="279"/>
      <c r="M43" s="91"/>
    </row>
    <row r="44" spans="1:19" ht="15" customHeight="1">
      <c r="A44" s="127"/>
      <c r="B44" s="176"/>
      <c r="C44" s="127" t="s">
        <v>339</v>
      </c>
      <c r="D44" s="183"/>
      <c r="E44" s="396"/>
      <c r="F44" s="397"/>
      <c r="G44" s="397"/>
      <c r="H44" s="398"/>
      <c r="I44" s="397"/>
      <c r="J44" s="397"/>
      <c r="K44" s="396"/>
      <c r="L44" s="180"/>
      <c r="M44" s="91"/>
    </row>
    <row r="45" spans="1:19" ht="15" customHeight="1">
      <c r="A45" s="127"/>
      <c r="B45" s="176"/>
      <c r="C45" s="127" t="s">
        <v>493</v>
      </c>
      <c r="D45" s="183"/>
      <c r="E45" s="396"/>
      <c r="F45" s="397"/>
      <c r="G45" s="397"/>
      <c r="H45" s="398"/>
      <c r="I45" s="397"/>
      <c r="J45" s="397"/>
      <c r="K45" s="396"/>
      <c r="L45" s="279"/>
      <c r="M45" s="91"/>
    </row>
    <row r="46" spans="1:19" ht="8.1" customHeight="1">
      <c r="A46" s="127"/>
      <c r="C46" s="178"/>
      <c r="D46" s="178"/>
      <c r="E46" s="189"/>
      <c r="F46" s="178"/>
      <c r="G46" s="178"/>
      <c r="H46" s="189"/>
      <c r="I46" s="178"/>
      <c r="J46" s="178"/>
      <c r="K46" s="189"/>
      <c r="L46" s="127"/>
    </row>
    <row r="47" spans="1:19" ht="15" customHeight="1">
      <c r="A47" s="127"/>
      <c r="B47" s="923" t="s">
        <v>878</v>
      </c>
      <c r="C47" s="923"/>
      <c r="D47" s="923"/>
      <c r="E47" s="923"/>
      <c r="F47" s="923"/>
      <c r="G47" s="923"/>
      <c r="H47" s="923"/>
      <c r="I47" s="923"/>
      <c r="J47" s="923"/>
      <c r="K47" s="923"/>
      <c r="L47" s="128"/>
    </row>
    <row r="48" spans="1:19" ht="15" customHeight="1">
      <c r="A48" s="127"/>
      <c r="B48" s="176"/>
      <c r="C48" s="127" t="s">
        <v>139</v>
      </c>
      <c r="D48" s="183"/>
      <c r="E48" s="396"/>
      <c r="F48" s="397"/>
      <c r="G48" s="397"/>
      <c r="H48" s="398"/>
      <c r="I48" s="397"/>
      <c r="J48" s="397"/>
      <c r="K48" s="396"/>
      <c r="L48" s="91"/>
    </row>
    <row r="49" spans="1:12" ht="7.5" customHeight="1">
      <c r="A49" s="128"/>
      <c r="C49" s="178"/>
      <c r="D49" s="178"/>
      <c r="E49" s="189"/>
      <c r="F49" s="178"/>
      <c r="G49" s="178"/>
      <c r="H49" s="189"/>
      <c r="I49" s="178"/>
      <c r="J49" s="178"/>
      <c r="K49" s="189"/>
      <c r="L49" s="91"/>
    </row>
    <row r="50" spans="1:12" ht="15" customHeight="1">
      <c r="A50" s="127"/>
      <c r="B50" s="923" t="s">
        <v>670</v>
      </c>
      <c r="C50" s="923"/>
      <c r="D50" s="178"/>
      <c r="E50" s="182"/>
      <c r="F50" s="178"/>
      <c r="G50" s="178"/>
      <c r="H50" s="182"/>
      <c r="I50" s="178"/>
      <c r="J50" s="178"/>
      <c r="K50" s="182"/>
      <c r="L50" s="91"/>
    </row>
    <row r="51" spans="1:12" ht="15" customHeight="1">
      <c r="B51" s="176"/>
      <c r="C51" s="127" t="s">
        <v>746</v>
      </c>
      <c r="D51" s="183"/>
      <c r="E51" s="396"/>
      <c r="F51" s="397"/>
      <c r="G51" s="397"/>
      <c r="H51" s="398"/>
      <c r="I51" s="397"/>
      <c r="J51" s="397"/>
      <c r="K51" s="396"/>
      <c r="L51" s="91"/>
    </row>
    <row r="55" spans="1:12" ht="18" customHeight="1"/>
  </sheetData>
  <sheetProtection algorithmName="SHA-512" hashValue="gErT3W3ly45yJzZYhfar4R7mS+m6PuafMxvbeX4R18ynZyIAKS8jMT3+qukCEU08VEp/s1gv7X4zaqAKFERjPA==" saltValue="jQ4wWMsF/nGL++2lQ1dzmQ==" spinCount="100000" sheet="1" selectLockedCells="1"/>
  <mergeCells count="17">
    <mergeCell ref="N34:S38"/>
    <mergeCell ref="B1:K1"/>
    <mergeCell ref="B34:K34"/>
    <mergeCell ref="B16:K16"/>
    <mergeCell ref="B20:K20"/>
    <mergeCell ref="B5:C5"/>
    <mergeCell ref="B7:C7"/>
    <mergeCell ref="D2:F2"/>
    <mergeCell ref="G2:I2"/>
    <mergeCell ref="J2:L2"/>
    <mergeCell ref="B24:C24"/>
    <mergeCell ref="B50:C50"/>
    <mergeCell ref="B30:C30"/>
    <mergeCell ref="B43:C43"/>
    <mergeCell ref="B27:C27"/>
    <mergeCell ref="B47:K47"/>
    <mergeCell ref="B40:C40"/>
  </mergeCells>
  <printOptions horizontalCentered="1"/>
  <pageMargins left="0.25" right="0.25" top="0.25" bottom="0.5" header="0.3" footer="0.3"/>
  <pageSetup scale="96" orientation="portrait" r:id="rId1"/>
  <headerFooter>
    <oddHeader xml:space="preserve">&amp;R
</oddHeader>
    <oddFooter>&amp;L&amp;"Arial,Regular"HOME - HTF&amp;C&amp;"Arial,Regular"Page 26 of 30&amp;R&amp;"Arial,Regular"2025</oddFooter>
  </headerFooter>
  <ignoredErrors>
    <ignoredError sqref="A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7369" r:id="rId4" name="Check Box 265">
              <controlPr defaultSize="0" autoFill="0" autoLine="0" autoPict="0">
                <anchor moveWithCells="1">
                  <from>
                    <xdr:col>4</xdr:col>
                    <xdr:colOff>0</xdr:colOff>
                    <xdr:row>3</xdr:row>
                    <xdr:rowOff>180975</xdr:rowOff>
                  </from>
                  <to>
                    <xdr:col>4</xdr:col>
                    <xdr:colOff>209550</xdr:colOff>
                    <xdr:row>5</xdr:row>
                    <xdr:rowOff>9525</xdr:rowOff>
                  </to>
                </anchor>
              </controlPr>
            </control>
          </mc:Choice>
        </mc:AlternateContent>
        <mc:AlternateContent xmlns:mc="http://schemas.openxmlformats.org/markup-compatibility/2006">
          <mc:Choice Requires="x14">
            <control shapeId="47370" r:id="rId5" name="Check Box 266">
              <controlPr defaultSize="0" autoFill="0" autoLine="0" autoPict="0">
                <anchor moveWithCells="1">
                  <from>
                    <xdr:col>7</xdr:col>
                    <xdr:colOff>0</xdr:colOff>
                    <xdr:row>3</xdr:row>
                    <xdr:rowOff>171450</xdr:rowOff>
                  </from>
                  <to>
                    <xdr:col>7</xdr:col>
                    <xdr:colOff>209550</xdr:colOff>
                    <xdr:row>5</xdr:row>
                    <xdr:rowOff>0</xdr:rowOff>
                  </to>
                </anchor>
              </controlPr>
            </control>
          </mc:Choice>
        </mc:AlternateContent>
        <mc:AlternateContent xmlns:mc="http://schemas.openxmlformats.org/markup-compatibility/2006">
          <mc:Choice Requires="x14">
            <control shapeId="47372" r:id="rId6" name="Check Box 268">
              <controlPr defaultSize="0" autoFill="0" autoLine="0" autoPict="0">
                <anchor moveWithCells="1">
                  <from>
                    <xdr:col>10</xdr:col>
                    <xdr:colOff>9525</xdr:colOff>
                    <xdr:row>3</xdr:row>
                    <xdr:rowOff>180975</xdr:rowOff>
                  </from>
                  <to>
                    <xdr:col>10</xdr:col>
                    <xdr:colOff>219075</xdr:colOff>
                    <xdr:row>5</xdr:row>
                    <xdr:rowOff>9525</xdr:rowOff>
                  </to>
                </anchor>
              </controlPr>
            </control>
          </mc:Choice>
        </mc:AlternateContent>
        <mc:AlternateContent xmlns:mc="http://schemas.openxmlformats.org/markup-compatibility/2006">
          <mc:Choice Requires="x14">
            <control shapeId="47376" r:id="rId7" name="Check Box 272">
              <controlPr defaultSize="0" autoFill="0" autoLine="0" autoPict="0">
                <anchor moveWithCells="1">
                  <from>
                    <xdr:col>4</xdr:col>
                    <xdr:colOff>0</xdr:colOff>
                    <xdr:row>6</xdr:row>
                    <xdr:rowOff>180975</xdr:rowOff>
                  </from>
                  <to>
                    <xdr:col>4</xdr:col>
                    <xdr:colOff>209550</xdr:colOff>
                    <xdr:row>8</xdr:row>
                    <xdr:rowOff>9525</xdr:rowOff>
                  </to>
                </anchor>
              </controlPr>
            </control>
          </mc:Choice>
        </mc:AlternateContent>
        <mc:AlternateContent xmlns:mc="http://schemas.openxmlformats.org/markup-compatibility/2006">
          <mc:Choice Requires="x14">
            <control shapeId="47378" r:id="rId8" name="Check Box 274">
              <controlPr defaultSize="0" autoFill="0" autoLine="0" autoPict="0">
                <anchor moveWithCells="1">
                  <from>
                    <xdr:col>10</xdr:col>
                    <xdr:colOff>9525</xdr:colOff>
                    <xdr:row>6</xdr:row>
                    <xdr:rowOff>180975</xdr:rowOff>
                  </from>
                  <to>
                    <xdr:col>10</xdr:col>
                    <xdr:colOff>219075</xdr:colOff>
                    <xdr:row>8</xdr:row>
                    <xdr:rowOff>9525</xdr:rowOff>
                  </to>
                </anchor>
              </controlPr>
            </control>
          </mc:Choice>
        </mc:AlternateContent>
        <mc:AlternateContent xmlns:mc="http://schemas.openxmlformats.org/markup-compatibility/2006">
          <mc:Choice Requires="x14">
            <control shapeId="47379" r:id="rId9" name="Check Box 275">
              <controlPr defaultSize="0" autoFill="0" autoLine="0" autoPict="0">
                <anchor moveWithCells="1">
                  <from>
                    <xdr:col>4</xdr:col>
                    <xdr:colOff>0</xdr:colOff>
                    <xdr:row>7</xdr:row>
                    <xdr:rowOff>180975</xdr:rowOff>
                  </from>
                  <to>
                    <xdr:col>4</xdr:col>
                    <xdr:colOff>209550</xdr:colOff>
                    <xdr:row>9</xdr:row>
                    <xdr:rowOff>9525</xdr:rowOff>
                  </to>
                </anchor>
              </controlPr>
            </control>
          </mc:Choice>
        </mc:AlternateContent>
        <mc:AlternateContent xmlns:mc="http://schemas.openxmlformats.org/markup-compatibility/2006">
          <mc:Choice Requires="x14">
            <control shapeId="47380" r:id="rId10" name="Check Box 276">
              <controlPr defaultSize="0" autoFill="0" autoLine="0" autoPict="0">
                <anchor moveWithCells="1">
                  <from>
                    <xdr:col>7</xdr:col>
                    <xdr:colOff>0</xdr:colOff>
                    <xdr:row>7</xdr:row>
                    <xdr:rowOff>171450</xdr:rowOff>
                  </from>
                  <to>
                    <xdr:col>7</xdr:col>
                    <xdr:colOff>209550</xdr:colOff>
                    <xdr:row>9</xdr:row>
                    <xdr:rowOff>0</xdr:rowOff>
                  </to>
                </anchor>
              </controlPr>
            </control>
          </mc:Choice>
        </mc:AlternateContent>
        <mc:AlternateContent xmlns:mc="http://schemas.openxmlformats.org/markup-compatibility/2006">
          <mc:Choice Requires="x14">
            <control shapeId="47381" r:id="rId11" name="Check Box 277">
              <controlPr defaultSize="0" autoFill="0" autoLine="0" autoPict="0">
                <anchor moveWithCells="1">
                  <from>
                    <xdr:col>10</xdr:col>
                    <xdr:colOff>9525</xdr:colOff>
                    <xdr:row>7</xdr:row>
                    <xdr:rowOff>180975</xdr:rowOff>
                  </from>
                  <to>
                    <xdr:col>10</xdr:col>
                    <xdr:colOff>219075</xdr:colOff>
                    <xdr:row>9</xdr:row>
                    <xdr:rowOff>9525</xdr:rowOff>
                  </to>
                </anchor>
              </controlPr>
            </control>
          </mc:Choice>
        </mc:AlternateContent>
        <mc:AlternateContent xmlns:mc="http://schemas.openxmlformats.org/markup-compatibility/2006">
          <mc:Choice Requires="x14">
            <control shapeId="47382" r:id="rId12" name="Check Box 278">
              <controlPr defaultSize="0" autoFill="0" autoLine="0" autoPict="0">
                <anchor moveWithCells="1">
                  <from>
                    <xdr:col>4</xdr:col>
                    <xdr:colOff>0</xdr:colOff>
                    <xdr:row>8</xdr:row>
                    <xdr:rowOff>180975</xdr:rowOff>
                  </from>
                  <to>
                    <xdr:col>4</xdr:col>
                    <xdr:colOff>209550</xdr:colOff>
                    <xdr:row>10</xdr:row>
                    <xdr:rowOff>9525</xdr:rowOff>
                  </to>
                </anchor>
              </controlPr>
            </control>
          </mc:Choice>
        </mc:AlternateContent>
        <mc:AlternateContent xmlns:mc="http://schemas.openxmlformats.org/markup-compatibility/2006">
          <mc:Choice Requires="x14">
            <control shapeId="47383" r:id="rId13" name="Check Box 279">
              <controlPr defaultSize="0" autoFill="0" autoLine="0" autoPict="0">
                <anchor moveWithCells="1">
                  <from>
                    <xdr:col>7</xdr:col>
                    <xdr:colOff>0</xdr:colOff>
                    <xdr:row>8</xdr:row>
                    <xdr:rowOff>171450</xdr:rowOff>
                  </from>
                  <to>
                    <xdr:col>7</xdr:col>
                    <xdr:colOff>209550</xdr:colOff>
                    <xdr:row>10</xdr:row>
                    <xdr:rowOff>0</xdr:rowOff>
                  </to>
                </anchor>
              </controlPr>
            </control>
          </mc:Choice>
        </mc:AlternateContent>
        <mc:AlternateContent xmlns:mc="http://schemas.openxmlformats.org/markup-compatibility/2006">
          <mc:Choice Requires="x14">
            <control shapeId="47384" r:id="rId14" name="Check Box 280">
              <controlPr defaultSize="0" autoFill="0" autoLine="0" autoPict="0">
                <anchor moveWithCells="1">
                  <from>
                    <xdr:col>10</xdr:col>
                    <xdr:colOff>9525</xdr:colOff>
                    <xdr:row>8</xdr:row>
                    <xdr:rowOff>180975</xdr:rowOff>
                  </from>
                  <to>
                    <xdr:col>10</xdr:col>
                    <xdr:colOff>219075</xdr:colOff>
                    <xdr:row>10</xdr:row>
                    <xdr:rowOff>9525</xdr:rowOff>
                  </to>
                </anchor>
              </controlPr>
            </control>
          </mc:Choice>
        </mc:AlternateContent>
        <mc:AlternateContent xmlns:mc="http://schemas.openxmlformats.org/markup-compatibility/2006">
          <mc:Choice Requires="x14">
            <control shapeId="47385" r:id="rId15" name="Check Box 281">
              <controlPr defaultSize="0" autoFill="0" autoLine="0" autoPict="0">
                <anchor moveWithCells="1">
                  <from>
                    <xdr:col>4</xdr:col>
                    <xdr:colOff>0</xdr:colOff>
                    <xdr:row>9</xdr:row>
                    <xdr:rowOff>180975</xdr:rowOff>
                  </from>
                  <to>
                    <xdr:col>4</xdr:col>
                    <xdr:colOff>209550</xdr:colOff>
                    <xdr:row>11</xdr:row>
                    <xdr:rowOff>9525</xdr:rowOff>
                  </to>
                </anchor>
              </controlPr>
            </control>
          </mc:Choice>
        </mc:AlternateContent>
        <mc:AlternateContent xmlns:mc="http://schemas.openxmlformats.org/markup-compatibility/2006">
          <mc:Choice Requires="x14">
            <control shapeId="47386" r:id="rId16" name="Check Box 282">
              <controlPr defaultSize="0" autoFill="0" autoLine="0" autoPict="0">
                <anchor moveWithCells="1">
                  <from>
                    <xdr:col>7</xdr:col>
                    <xdr:colOff>0</xdr:colOff>
                    <xdr:row>9</xdr:row>
                    <xdr:rowOff>171450</xdr:rowOff>
                  </from>
                  <to>
                    <xdr:col>7</xdr:col>
                    <xdr:colOff>209550</xdr:colOff>
                    <xdr:row>11</xdr:row>
                    <xdr:rowOff>0</xdr:rowOff>
                  </to>
                </anchor>
              </controlPr>
            </control>
          </mc:Choice>
        </mc:AlternateContent>
        <mc:AlternateContent xmlns:mc="http://schemas.openxmlformats.org/markup-compatibility/2006">
          <mc:Choice Requires="x14">
            <control shapeId="47387" r:id="rId17" name="Check Box 283">
              <controlPr defaultSize="0" autoFill="0" autoLine="0" autoPict="0">
                <anchor moveWithCells="1">
                  <from>
                    <xdr:col>10</xdr:col>
                    <xdr:colOff>9525</xdr:colOff>
                    <xdr:row>9</xdr:row>
                    <xdr:rowOff>180975</xdr:rowOff>
                  </from>
                  <to>
                    <xdr:col>10</xdr:col>
                    <xdr:colOff>219075</xdr:colOff>
                    <xdr:row>11</xdr:row>
                    <xdr:rowOff>9525</xdr:rowOff>
                  </to>
                </anchor>
              </controlPr>
            </control>
          </mc:Choice>
        </mc:AlternateContent>
        <mc:AlternateContent xmlns:mc="http://schemas.openxmlformats.org/markup-compatibility/2006">
          <mc:Choice Requires="x14">
            <control shapeId="47388" r:id="rId18" name="Check Box 284">
              <controlPr defaultSize="0" autoFill="0" autoLine="0" autoPict="0">
                <anchor moveWithCells="1">
                  <from>
                    <xdr:col>4</xdr:col>
                    <xdr:colOff>0</xdr:colOff>
                    <xdr:row>10</xdr:row>
                    <xdr:rowOff>180975</xdr:rowOff>
                  </from>
                  <to>
                    <xdr:col>4</xdr:col>
                    <xdr:colOff>209550</xdr:colOff>
                    <xdr:row>12</xdr:row>
                    <xdr:rowOff>9525</xdr:rowOff>
                  </to>
                </anchor>
              </controlPr>
            </control>
          </mc:Choice>
        </mc:AlternateContent>
        <mc:AlternateContent xmlns:mc="http://schemas.openxmlformats.org/markup-compatibility/2006">
          <mc:Choice Requires="x14">
            <control shapeId="47389" r:id="rId19" name="Check Box 285">
              <controlPr defaultSize="0" autoFill="0" autoLine="0" autoPict="0">
                <anchor moveWithCells="1">
                  <from>
                    <xdr:col>7</xdr:col>
                    <xdr:colOff>0</xdr:colOff>
                    <xdr:row>10</xdr:row>
                    <xdr:rowOff>171450</xdr:rowOff>
                  </from>
                  <to>
                    <xdr:col>7</xdr:col>
                    <xdr:colOff>209550</xdr:colOff>
                    <xdr:row>12</xdr:row>
                    <xdr:rowOff>0</xdr:rowOff>
                  </to>
                </anchor>
              </controlPr>
            </control>
          </mc:Choice>
        </mc:AlternateContent>
        <mc:AlternateContent xmlns:mc="http://schemas.openxmlformats.org/markup-compatibility/2006">
          <mc:Choice Requires="x14">
            <control shapeId="47390" r:id="rId20" name="Check Box 286">
              <controlPr defaultSize="0" autoFill="0" autoLine="0" autoPict="0">
                <anchor moveWithCells="1">
                  <from>
                    <xdr:col>10</xdr:col>
                    <xdr:colOff>9525</xdr:colOff>
                    <xdr:row>10</xdr:row>
                    <xdr:rowOff>180975</xdr:rowOff>
                  </from>
                  <to>
                    <xdr:col>10</xdr:col>
                    <xdr:colOff>219075</xdr:colOff>
                    <xdr:row>12</xdr:row>
                    <xdr:rowOff>9525</xdr:rowOff>
                  </to>
                </anchor>
              </controlPr>
            </control>
          </mc:Choice>
        </mc:AlternateContent>
        <mc:AlternateContent xmlns:mc="http://schemas.openxmlformats.org/markup-compatibility/2006">
          <mc:Choice Requires="x14">
            <control shapeId="47391" r:id="rId21" name="Check Box 287">
              <controlPr defaultSize="0" autoFill="0" autoLine="0" autoPict="0">
                <anchor moveWithCells="1">
                  <from>
                    <xdr:col>4</xdr:col>
                    <xdr:colOff>0</xdr:colOff>
                    <xdr:row>11</xdr:row>
                    <xdr:rowOff>180975</xdr:rowOff>
                  </from>
                  <to>
                    <xdr:col>4</xdr:col>
                    <xdr:colOff>209550</xdr:colOff>
                    <xdr:row>13</xdr:row>
                    <xdr:rowOff>9525</xdr:rowOff>
                  </to>
                </anchor>
              </controlPr>
            </control>
          </mc:Choice>
        </mc:AlternateContent>
        <mc:AlternateContent xmlns:mc="http://schemas.openxmlformats.org/markup-compatibility/2006">
          <mc:Choice Requires="x14">
            <control shapeId="47392" r:id="rId22" name="Check Box 288">
              <controlPr defaultSize="0" autoFill="0" autoLine="0" autoPict="0">
                <anchor moveWithCells="1">
                  <from>
                    <xdr:col>7</xdr:col>
                    <xdr:colOff>0</xdr:colOff>
                    <xdr:row>11</xdr:row>
                    <xdr:rowOff>171450</xdr:rowOff>
                  </from>
                  <to>
                    <xdr:col>7</xdr:col>
                    <xdr:colOff>209550</xdr:colOff>
                    <xdr:row>13</xdr:row>
                    <xdr:rowOff>0</xdr:rowOff>
                  </to>
                </anchor>
              </controlPr>
            </control>
          </mc:Choice>
        </mc:AlternateContent>
        <mc:AlternateContent xmlns:mc="http://schemas.openxmlformats.org/markup-compatibility/2006">
          <mc:Choice Requires="x14">
            <control shapeId="47393" r:id="rId23" name="Check Box 289">
              <controlPr defaultSize="0" autoFill="0" autoLine="0" autoPict="0">
                <anchor moveWithCells="1">
                  <from>
                    <xdr:col>10</xdr:col>
                    <xdr:colOff>9525</xdr:colOff>
                    <xdr:row>11</xdr:row>
                    <xdr:rowOff>180975</xdr:rowOff>
                  </from>
                  <to>
                    <xdr:col>10</xdr:col>
                    <xdr:colOff>219075</xdr:colOff>
                    <xdr:row>13</xdr:row>
                    <xdr:rowOff>9525</xdr:rowOff>
                  </to>
                </anchor>
              </controlPr>
            </control>
          </mc:Choice>
        </mc:AlternateContent>
        <mc:AlternateContent xmlns:mc="http://schemas.openxmlformats.org/markup-compatibility/2006">
          <mc:Choice Requires="x14">
            <control shapeId="47394" r:id="rId24" name="Check Box 290">
              <controlPr defaultSize="0" autoFill="0" autoLine="0" autoPict="0">
                <anchor moveWithCells="1">
                  <from>
                    <xdr:col>4</xdr:col>
                    <xdr:colOff>0</xdr:colOff>
                    <xdr:row>12</xdr:row>
                    <xdr:rowOff>180975</xdr:rowOff>
                  </from>
                  <to>
                    <xdr:col>4</xdr:col>
                    <xdr:colOff>209550</xdr:colOff>
                    <xdr:row>14</xdr:row>
                    <xdr:rowOff>9525</xdr:rowOff>
                  </to>
                </anchor>
              </controlPr>
            </control>
          </mc:Choice>
        </mc:AlternateContent>
        <mc:AlternateContent xmlns:mc="http://schemas.openxmlformats.org/markup-compatibility/2006">
          <mc:Choice Requires="x14">
            <control shapeId="47396" r:id="rId25" name="Check Box 292">
              <controlPr defaultSize="0" autoFill="0" autoLine="0" autoPict="0">
                <anchor moveWithCells="1">
                  <from>
                    <xdr:col>10</xdr:col>
                    <xdr:colOff>9525</xdr:colOff>
                    <xdr:row>12</xdr:row>
                    <xdr:rowOff>180975</xdr:rowOff>
                  </from>
                  <to>
                    <xdr:col>10</xdr:col>
                    <xdr:colOff>219075</xdr:colOff>
                    <xdr:row>14</xdr:row>
                    <xdr:rowOff>9525</xdr:rowOff>
                  </to>
                </anchor>
              </controlPr>
            </control>
          </mc:Choice>
        </mc:AlternateContent>
        <mc:AlternateContent xmlns:mc="http://schemas.openxmlformats.org/markup-compatibility/2006">
          <mc:Choice Requires="x14">
            <control shapeId="47400" r:id="rId26" name="Check Box 296">
              <controlPr defaultSize="0" autoFill="0" autoLine="0" autoPict="0">
                <anchor moveWithCells="1">
                  <from>
                    <xdr:col>4</xdr:col>
                    <xdr:colOff>0</xdr:colOff>
                    <xdr:row>15</xdr:row>
                    <xdr:rowOff>180975</xdr:rowOff>
                  </from>
                  <to>
                    <xdr:col>4</xdr:col>
                    <xdr:colOff>209550</xdr:colOff>
                    <xdr:row>17</xdr:row>
                    <xdr:rowOff>9525</xdr:rowOff>
                  </to>
                </anchor>
              </controlPr>
            </control>
          </mc:Choice>
        </mc:AlternateContent>
        <mc:AlternateContent xmlns:mc="http://schemas.openxmlformats.org/markup-compatibility/2006">
          <mc:Choice Requires="x14">
            <control shapeId="47402" r:id="rId27" name="Check Box 298">
              <controlPr defaultSize="0" autoFill="0" autoLine="0" autoPict="0">
                <anchor moveWithCells="1">
                  <from>
                    <xdr:col>10</xdr:col>
                    <xdr:colOff>9525</xdr:colOff>
                    <xdr:row>15</xdr:row>
                    <xdr:rowOff>180975</xdr:rowOff>
                  </from>
                  <to>
                    <xdr:col>10</xdr:col>
                    <xdr:colOff>219075</xdr:colOff>
                    <xdr:row>17</xdr:row>
                    <xdr:rowOff>9525</xdr:rowOff>
                  </to>
                </anchor>
              </controlPr>
            </control>
          </mc:Choice>
        </mc:AlternateContent>
        <mc:AlternateContent xmlns:mc="http://schemas.openxmlformats.org/markup-compatibility/2006">
          <mc:Choice Requires="x14">
            <control shapeId="47403" r:id="rId28" name="Check Box 299">
              <controlPr defaultSize="0" autoFill="0" autoLine="0" autoPict="0">
                <anchor moveWithCells="1">
                  <from>
                    <xdr:col>4</xdr:col>
                    <xdr:colOff>0</xdr:colOff>
                    <xdr:row>16</xdr:row>
                    <xdr:rowOff>180975</xdr:rowOff>
                  </from>
                  <to>
                    <xdr:col>4</xdr:col>
                    <xdr:colOff>209550</xdr:colOff>
                    <xdr:row>18</xdr:row>
                    <xdr:rowOff>9525</xdr:rowOff>
                  </to>
                </anchor>
              </controlPr>
            </control>
          </mc:Choice>
        </mc:AlternateContent>
        <mc:AlternateContent xmlns:mc="http://schemas.openxmlformats.org/markup-compatibility/2006">
          <mc:Choice Requires="x14">
            <control shapeId="47404" r:id="rId29" name="Check Box 300">
              <controlPr defaultSize="0" autoFill="0" autoLine="0" autoPict="0">
                <anchor moveWithCells="1">
                  <from>
                    <xdr:col>7</xdr:col>
                    <xdr:colOff>0</xdr:colOff>
                    <xdr:row>16</xdr:row>
                    <xdr:rowOff>171450</xdr:rowOff>
                  </from>
                  <to>
                    <xdr:col>7</xdr:col>
                    <xdr:colOff>209550</xdr:colOff>
                    <xdr:row>18</xdr:row>
                    <xdr:rowOff>0</xdr:rowOff>
                  </to>
                </anchor>
              </controlPr>
            </control>
          </mc:Choice>
        </mc:AlternateContent>
        <mc:AlternateContent xmlns:mc="http://schemas.openxmlformats.org/markup-compatibility/2006">
          <mc:Choice Requires="x14">
            <control shapeId="47405" r:id="rId30" name="Check Box 301">
              <controlPr defaultSize="0" autoFill="0" autoLine="0" autoPict="0">
                <anchor moveWithCells="1">
                  <from>
                    <xdr:col>10</xdr:col>
                    <xdr:colOff>9525</xdr:colOff>
                    <xdr:row>16</xdr:row>
                    <xdr:rowOff>180975</xdr:rowOff>
                  </from>
                  <to>
                    <xdr:col>10</xdr:col>
                    <xdr:colOff>219075</xdr:colOff>
                    <xdr:row>18</xdr:row>
                    <xdr:rowOff>9525</xdr:rowOff>
                  </to>
                </anchor>
              </controlPr>
            </control>
          </mc:Choice>
        </mc:AlternateContent>
        <mc:AlternateContent xmlns:mc="http://schemas.openxmlformats.org/markup-compatibility/2006">
          <mc:Choice Requires="x14">
            <control shapeId="47406" r:id="rId31" name="Check Box 302">
              <controlPr defaultSize="0" autoFill="0" autoLine="0" autoPict="0">
                <anchor moveWithCells="1">
                  <from>
                    <xdr:col>4</xdr:col>
                    <xdr:colOff>0</xdr:colOff>
                    <xdr:row>19</xdr:row>
                    <xdr:rowOff>180975</xdr:rowOff>
                  </from>
                  <to>
                    <xdr:col>4</xdr:col>
                    <xdr:colOff>209550</xdr:colOff>
                    <xdr:row>21</xdr:row>
                    <xdr:rowOff>9525</xdr:rowOff>
                  </to>
                </anchor>
              </controlPr>
            </control>
          </mc:Choice>
        </mc:AlternateContent>
        <mc:AlternateContent xmlns:mc="http://schemas.openxmlformats.org/markup-compatibility/2006">
          <mc:Choice Requires="x14">
            <control shapeId="47407" r:id="rId32" name="Check Box 303">
              <controlPr defaultSize="0" autoFill="0" autoLine="0" autoPict="0">
                <anchor moveWithCells="1">
                  <from>
                    <xdr:col>7</xdr:col>
                    <xdr:colOff>0</xdr:colOff>
                    <xdr:row>19</xdr:row>
                    <xdr:rowOff>171450</xdr:rowOff>
                  </from>
                  <to>
                    <xdr:col>7</xdr:col>
                    <xdr:colOff>209550</xdr:colOff>
                    <xdr:row>21</xdr:row>
                    <xdr:rowOff>0</xdr:rowOff>
                  </to>
                </anchor>
              </controlPr>
            </control>
          </mc:Choice>
        </mc:AlternateContent>
        <mc:AlternateContent xmlns:mc="http://schemas.openxmlformats.org/markup-compatibility/2006">
          <mc:Choice Requires="x14">
            <control shapeId="47408" r:id="rId33" name="Check Box 304">
              <controlPr defaultSize="0" autoFill="0" autoLine="0" autoPict="0">
                <anchor moveWithCells="1">
                  <from>
                    <xdr:col>10</xdr:col>
                    <xdr:colOff>9525</xdr:colOff>
                    <xdr:row>19</xdr:row>
                    <xdr:rowOff>180975</xdr:rowOff>
                  </from>
                  <to>
                    <xdr:col>10</xdr:col>
                    <xdr:colOff>219075</xdr:colOff>
                    <xdr:row>21</xdr:row>
                    <xdr:rowOff>9525</xdr:rowOff>
                  </to>
                </anchor>
              </controlPr>
            </control>
          </mc:Choice>
        </mc:AlternateContent>
        <mc:AlternateContent xmlns:mc="http://schemas.openxmlformats.org/markup-compatibility/2006">
          <mc:Choice Requires="x14">
            <control shapeId="47409" r:id="rId34" name="Check Box 305">
              <controlPr defaultSize="0" autoFill="0" autoLine="0" autoPict="0">
                <anchor moveWithCells="1">
                  <from>
                    <xdr:col>4</xdr:col>
                    <xdr:colOff>0</xdr:colOff>
                    <xdr:row>20</xdr:row>
                    <xdr:rowOff>180975</xdr:rowOff>
                  </from>
                  <to>
                    <xdr:col>4</xdr:col>
                    <xdr:colOff>209550</xdr:colOff>
                    <xdr:row>22</xdr:row>
                    <xdr:rowOff>9525</xdr:rowOff>
                  </to>
                </anchor>
              </controlPr>
            </control>
          </mc:Choice>
        </mc:AlternateContent>
        <mc:AlternateContent xmlns:mc="http://schemas.openxmlformats.org/markup-compatibility/2006">
          <mc:Choice Requires="x14">
            <control shapeId="47410" r:id="rId35" name="Check Box 306">
              <controlPr defaultSize="0" autoFill="0" autoLine="0" autoPict="0">
                <anchor moveWithCells="1">
                  <from>
                    <xdr:col>7</xdr:col>
                    <xdr:colOff>0</xdr:colOff>
                    <xdr:row>20</xdr:row>
                    <xdr:rowOff>171450</xdr:rowOff>
                  </from>
                  <to>
                    <xdr:col>7</xdr:col>
                    <xdr:colOff>209550</xdr:colOff>
                    <xdr:row>22</xdr:row>
                    <xdr:rowOff>0</xdr:rowOff>
                  </to>
                </anchor>
              </controlPr>
            </control>
          </mc:Choice>
        </mc:AlternateContent>
        <mc:AlternateContent xmlns:mc="http://schemas.openxmlformats.org/markup-compatibility/2006">
          <mc:Choice Requires="x14">
            <control shapeId="47411" r:id="rId36" name="Check Box 307">
              <controlPr defaultSize="0" autoFill="0" autoLine="0" autoPict="0">
                <anchor moveWithCells="1">
                  <from>
                    <xdr:col>10</xdr:col>
                    <xdr:colOff>9525</xdr:colOff>
                    <xdr:row>20</xdr:row>
                    <xdr:rowOff>180975</xdr:rowOff>
                  </from>
                  <to>
                    <xdr:col>10</xdr:col>
                    <xdr:colOff>219075</xdr:colOff>
                    <xdr:row>22</xdr:row>
                    <xdr:rowOff>9525</xdr:rowOff>
                  </to>
                </anchor>
              </controlPr>
            </control>
          </mc:Choice>
        </mc:AlternateContent>
        <mc:AlternateContent xmlns:mc="http://schemas.openxmlformats.org/markup-compatibility/2006">
          <mc:Choice Requires="x14">
            <control shapeId="47412" r:id="rId37" name="Check Box 308">
              <controlPr defaultSize="0" autoFill="0" autoLine="0" autoPict="0">
                <anchor moveWithCells="1">
                  <from>
                    <xdr:col>4</xdr:col>
                    <xdr:colOff>0</xdr:colOff>
                    <xdr:row>23</xdr:row>
                    <xdr:rowOff>180975</xdr:rowOff>
                  </from>
                  <to>
                    <xdr:col>4</xdr:col>
                    <xdr:colOff>209550</xdr:colOff>
                    <xdr:row>25</xdr:row>
                    <xdr:rowOff>9525</xdr:rowOff>
                  </to>
                </anchor>
              </controlPr>
            </control>
          </mc:Choice>
        </mc:AlternateContent>
        <mc:AlternateContent xmlns:mc="http://schemas.openxmlformats.org/markup-compatibility/2006">
          <mc:Choice Requires="x14">
            <control shapeId="47414" r:id="rId38" name="Check Box 310">
              <controlPr defaultSize="0" autoFill="0" autoLine="0" autoPict="0">
                <anchor moveWithCells="1">
                  <from>
                    <xdr:col>10</xdr:col>
                    <xdr:colOff>9525</xdr:colOff>
                    <xdr:row>23</xdr:row>
                    <xdr:rowOff>180975</xdr:rowOff>
                  </from>
                  <to>
                    <xdr:col>10</xdr:col>
                    <xdr:colOff>219075</xdr:colOff>
                    <xdr:row>25</xdr:row>
                    <xdr:rowOff>9525</xdr:rowOff>
                  </to>
                </anchor>
              </controlPr>
            </control>
          </mc:Choice>
        </mc:AlternateContent>
        <mc:AlternateContent xmlns:mc="http://schemas.openxmlformats.org/markup-compatibility/2006">
          <mc:Choice Requires="x14">
            <control shapeId="47415" r:id="rId39" name="Check Box 311">
              <controlPr defaultSize="0" autoFill="0" autoLine="0" autoPict="0">
                <anchor moveWithCells="1">
                  <from>
                    <xdr:col>4</xdr:col>
                    <xdr:colOff>0</xdr:colOff>
                    <xdr:row>26</xdr:row>
                    <xdr:rowOff>180975</xdr:rowOff>
                  </from>
                  <to>
                    <xdr:col>4</xdr:col>
                    <xdr:colOff>209550</xdr:colOff>
                    <xdr:row>28</xdr:row>
                    <xdr:rowOff>9525</xdr:rowOff>
                  </to>
                </anchor>
              </controlPr>
            </control>
          </mc:Choice>
        </mc:AlternateContent>
        <mc:AlternateContent xmlns:mc="http://schemas.openxmlformats.org/markup-compatibility/2006">
          <mc:Choice Requires="x14">
            <control shapeId="47417" r:id="rId40" name="Check Box 313">
              <controlPr defaultSize="0" autoFill="0" autoLine="0" autoPict="0">
                <anchor moveWithCells="1">
                  <from>
                    <xdr:col>10</xdr:col>
                    <xdr:colOff>9525</xdr:colOff>
                    <xdr:row>26</xdr:row>
                    <xdr:rowOff>180975</xdr:rowOff>
                  </from>
                  <to>
                    <xdr:col>10</xdr:col>
                    <xdr:colOff>219075</xdr:colOff>
                    <xdr:row>28</xdr:row>
                    <xdr:rowOff>9525</xdr:rowOff>
                  </to>
                </anchor>
              </controlPr>
            </control>
          </mc:Choice>
        </mc:AlternateContent>
        <mc:AlternateContent xmlns:mc="http://schemas.openxmlformats.org/markup-compatibility/2006">
          <mc:Choice Requires="x14">
            <control shapeId="47418" r:id="rId41" name="Check Box 314">
              <controlPr defaultSize="0" autoFill="0" autoLine="0" autoPict="0">
                <anchor moveWithCells="1">
                  <from>
                    <xdr:col>4</xdr:col>
                    <xdr:colOff>0</xdr:colOff>
                    <xdr:row>29</xdr:row>
                    <xdr:rowOff>180975</xdr:rowOff>
                  </from>
                  <to>
                    <xdr:col>4</xdr:col>
                    <xdr:colOff>209550</xdr:colOff>
                    <xdr:row>31</xdr:row>
                    <xdr:rowOff>9525</xdr:rowOff>
                  </to>
                </anchor>
              </controlPr>
            </control>
          </mc:Choice>
        </mc:AlternateContent>
        <mc:AlternateContent xmlns:mc="http://schemas.openxmlformats.org/markup-compatibility/2006">
          <mc:Choice Requires="x14">
            <control shapeId="47419" r:id="rId42" name="Check Box 315">
              <controlPr defaultSize="0" autoFill="0" autoLine="0" autoPict="0">
                <anchor moveWithCells="1">
                  <from>
                    <xdr:col>7</xdr:col>
                    <xdr:colOff>0</xdr:colOff>
                    <xdr:row>29</xdr:row>
                    <xdr:rowOff>171450</xdr:rowOff>
                  </from>
                  <to>
                    <xdr:col>7</xdr:col>
                    <xdr:colOff>209550</xdr:colOff>
                    <xdr:row>31</xdr:row>
                    <xdr:rowOff>0</xdr:rowOff>
                  </to>
                </anchor>
              </controlPr>
            </control>
          </mc:Choice>
        </mc:AlternateContent>
        <mc:AlternateContent xmlns:mc="http://schemas.openxmlformats.org/markup-compatibility/2006">
          <mc:Choice Requires="x14">
            <control shapeId="47420" r:id="rId43" name="Check Box 316">
              <controlPr defaultSize="0" autoFill="0" autoLine="0" autoPict="0">
                <anchor moveWithCells="1">
                  <from>
                    <xdr:col>10</xdr:col>
                    <xdr:colOff>9525</xdr:colOff>
                    <xdr:row>29</xdr:row>
                    <xdr:rowOff>180975</xdr:rowOff>
                  </from>
                  <to>
                    <xdr:col>10</xdr:col>
                    <xdr:colOff>219075</xdr:colOff>
                    <xdr:row>31</xdr:row>
                    <xdr:rowOff>9525</xdr:rowOff>
                  </to>
                </anchor>
              </controlPr>
            </control>
          </mc:Choice>
        </mc:AlternateContent>
        <mc:AlternateContent xmlns:mc="http://schemas.openxmlformats.org/markup-compatibility/2006">
          <mc:Choice Requires="x14">
            <control shapeId="47421" r:id="rId44" name="Check Box 317">
              <controlPr defaultSize="0" autoFill="0" autoLine="0" autoPict="0">
                <anchor moveWithCells="1">
                  <from>
                    <xdr:col>4</xdr:col>
                    <xdr:colOff>0</xdr:colOff>
                    <xdr:row>30</xdr:row>
                    <xdr:rowOff>180975</xdr:rowOff>
                  </from>
                  <to>
                    <xdr:col>4</xdr:col>
                    <xdr:colOff>209550</xdr:colOff>
                    <xdr:row>32</xdr:row>
                    <xdr:rowOff>9525</xdr:rowOff>
                  </to>
                </anchor>
              </controlPr>
            </control>
          </mc:Choice>
        </mc:AlternateContent>
        <mc:AlternateContent xmlns:mc="http://schemas.openxmlformats.org/markup-compatibility/2006">
          <mc:Choice Requires="x14">
            <control shapeId="47422" r:id="rId45" name="Check Box 318">
              <controlPr defaultSize="0" autoFill="0" autoLine="0" autoPict="0">
                <anchor moveWithCells="1">
                  <from>
                    <xdr:col>7</xdr:col>
                    <xdr:colOff>0</xdr:colOff>
                    <xdr:row>30</xdr:row>
                    <xdr:rowOff>171450</xdr:rowOff>
                  </from>
                  <to>
                    <xdr:col>7</xdr:col>
                    <xdr:colOff>209550</xdr:colOff>
                    <xdr:row>32</xdr:row>
                    <xdr:rowOff>0</xdr:rowOff>
                  </to>
                </anchor>
              </controlPr>
            </control>
          </mc:Choice>
        </mc:AlternateContent>
        <mc:AlternateContent xmlns:mc="http://schemas.openxmlformats.org/markup-compatibility/2006">
          <mc:Choice Requires="x14">
            <control shapeId="47423" r:id="rId46" name="Check Box 319">
              <controlPr defaultSize="0" autoFill="0" autoLine="0" autoPict="0">
                <anchor moveWithCells="1">
                  <from>
                    <xdr:col>10</xdr:col>
                    <xdr:colOff>9525</xdr:colOff>
                    <xdr:row>30</xdr:row>
                    <xdr:rowOff>180975</xdr:rowOff>
                  </from>
                  <to>
                    <xdr:col>10</xdr:col>
                    <xdr:colOff>219075</xdr:colOff>
                    <xdr:row>32</xdr:row>
                    <xdr:rowOff>9525</xdr:rowOff>
                  </to>
                </anchor>
              </controlPr>
            </control>
          </mc:Choice>
        </mc:AlternateContent>
        <mc:AlternateContent xmlns:mc="http://schemas.openxmlformats.org/markup-compatibility/2006">
          <mc:Choice Requires="x14">
            <control shapeId="47424" r:id="rId47" name="Check Box 320">
              <controlPr defaultSize="0" autoFill="0" autoLine="0" autoPict="0">
                <anchor moveWithCells="1">
                  <from>
                    <xdr:col>4</xdr:col>
                    <xdr:colOff>0</xdr:colOff>
                    <xdr:row>33</xdr:row>
                    <xdr:rowOff>180975</xdr:rowOff>
                  </from>
                  <to>
                    <xdr:col>4</xdr:col>
                    <xdr:colOff>209550</xdr:colOff>
                    <xdr:row>35</xdr:row>
                    <xdr:rowOff>9525</xdr:rowOff>
                  </to>
                </anchor>
              </controlPr>
            </control>
          </mc:Choice>
        </mc:AlternateContent>
        <mc:AlternateContent xmlns:mc="http://schemas.openxmlformats.org/markup-compatibility/2006">
          <mc:Choice Requires="x14">
            <control shapeId="47425" r:id="rId48" name="Check Box 321">
              <controlPr defaultSize="0" autoFill="0" autoLine="0" autoPict="0">
                <anchor moveWithCells="1">
                  <from>
                    <xdr:col>7</xdr:col>
                    <xdr:colOff>0</xdr:colOff>
                    <xdr:row>33</xdr:row>
                    <xdr:rowOff>171450</xdr:rowOff>
                  </from>
                  <to>
                    <xdr:col>7</xdr:col>
                    <xdr:colOff>209550</xdr:colOff>
                    <xdr:row>35</xdr:row>
                    <xdr:rowOff>0</xdr:rowOff>
                  </to>
                </anchor>
              </controlPr>
            </control>
          </mc:Choice>
        </mc:AlternateContent>
        <mc:AlternateContent xmlns:mc="http://schemas.openxmlformats.org/markup-compatibility/2006">
          <mc:Choice Requires="x14">
            <control shapeId="47426" r:id="rId49" name="Check Box 322">
              <controlPr defaultSize="0" autoFill="0" autoLine="0" autoPict="0">
                <anchor moveWithCells="1">
                  <from>
                    <xdr:col>10</xdr:col>
                    <xdr:colOff>9525</xdr:colOff>
                    <xdr:row>33</xdr:row>
                    <xdr:rowOff>180975</xdr:rowOff>
                  </from>
                  <to>
                    <xdr:col>10</xdr:col>
                    <xdr:colOff>219075</xdr:colOff>
                    <xdr:row>35</xdr:row>
                    <xdr:rowOff>9525</xdr:rowOff>
                  </to>
                </anchor>
              </controlPr>
            </control>
          </mc:Choice>
        </mc:AlternateContent>
        <mc:AlternateContent xmlns:mc="http://schemas.openxmlformats.org/markup-compatibility/2006">
          <mc:Choice Requires="x14">
            <control shapeId="47427" r:id="rId50" name="Check Box 323">
              <controlPr defaultSize="0" autoFill="0" autoLine="0" autoPict="0">
                <anchor moveWithCells="1">
                  <from>
                    <xdr:col>4</xdr:col>
                    <xdr:colOff>0</xdr:colOff>
                    <xdr:row>34</xdr:row>
                    <xdr:rowOff>180975</xdr:rowOff>
                  </from>
                  <to>
                    <xdr:col>4</xdr:col>
                    <xdr:colOff>209550</xdr:colOff>
                    <xdr:row>36</xdr:row>
                    <xdr:rowOff>9525</xdr:rowOff>
                  </to>
                </anchor>
              </controlPr>
            </control>
          </mc:Choice>
        </mc:AlternateContent>
        <mc:AlternateContent xmlns:mc="http://schemas.openxmlformats.org/markup-compatibility/2006">
          <mc:Choice Requires="x14">
            <control shapeId="47428" r:id="rId51" name="Check Box 324">
              <controlPr defaultSize="0" autoFill="0" autoLine="0" autoPict="0">
                <anchor moveWithCells="1">
                  <from>
                    <xdr:col>7</xdr:col>
                    <xdr:colOff>0</xdr:colOff>
                    <xdr:row>34</xdr:row>
                    <xdr:rowOff>171450</xdr:rowOff>
                  </from>
                  <to>
                    <xdr:col>7</xdr:col>
                    <xdr:colOff>209550</xdr:colOff>
                    <xdr:row>36</xdr:row>
                    <xdr:rowOff>0</xdr:rowOff>
                  </to>
                </anchor>
              </controlPr>
            </control>
          </mc:Choice>
        </mc:AlternateContent>
        <mc:AlternateContent xmlns:mc="http://schemas.openxmlformats.org/markup-compatibility/2006">
          <mc:Choice Requires="x14">
            <control shapeId="47429" r:id="rId52" name="Check Box 325">
              <controlPr defaultSize="0" autoFill="0" autoLine="0" autoPict="0">
                <anchor moveWithCells="1">
                  <from>
                    <xdr:col>10</xdr:col>
                    <xdr:colOff>9525</xdr:colOff>
                    <xdr:row>34</xdr:row>
                    <xdr:rowOff>180975</xdr:rowOff>
                  </from>
                  <to>
                    <xdr:col>10</xdr:col>
                    <xdr:colOff>219075</xdr:colOff>
                    <xdr:row>36</xdr:row>
                    <xdr:rowOff>9525</xdr:rowOff>
                  </to>
                </anchor>
              </controlPr>
            </control>
          </mc:Choice>
        </mc:AlternateContent>
        <mc:AlternateContent xmlns:mc="http://schemas.openxmlformats.org/markup-compatibility/2006">
          <mc:Choice Requires="x14">
            <control shapeId="47430" r:id="rId53" name="Check Box 326">
              <controlPr defaultSize="0" autoFill="0" autoLine="0" autoPict="0">
                <anchor moveWithCells="1">
                  <from>
                    <xdr:col>4</xdr:col>
                    <xdr:colOff>0</xdr:colOff>
                    <xdr:row>39</xdr:row>
                    <xdr:rowOff>180975</xdr:rowOff>
                  </from>
                  <to>
                    <xdr:col>4</xdr:col>
                    <xdr:colOff>209550</xdr:colOff>
                    <xdr:row>41</xdr:row>
                    <xdr:rowOff>9525</xdr:rowOff>
                  </to>
                </anchor>
              </controlPr>
            </control>
          </mc:Choice>
        </mc:AlternateContent>
        <mc:AlternateContent xmlns:mc="http://schemas.openxmlformats.org/markup-compatibility/2006">
          <mc:Choice Requires="x14">
            <control shapeId="47432" r:id="rId54" name="Check Box 328">
              <controlPr defaultSize="0" autoFill="0" autoLine="0" autoPict="0">
                <anchor moveWithCells="1">
                  <from>
                    <xdr:col>10</xdr:col>
                    <xdr:colOff>9525</xdr:colOff>
                    <xdr:row>39</xdr:row>
                    <xdr:rowOff>180975</xdr:rowOff>
                  </from>
                  <to>
                    <xdr:col>11</xdr:col>
                    <xdr:colOff>0</xdr:colOff>
                    <xdr:row>41</xdr:row>
                    <xdr:rowOff>9525</xdr:rowOff>
                  </to>
                </anchor>
              </controlPr>
            </control>
          </mc:Choice>
        </mc:AlternateContent>
        <mc:AlternateContent xmlns:mc="http://schemas.openxmlformats.org/markup-compatibility/2006">
          <mc:Choice Requires="x14">
            <control shapeId="47433" r:id="rId55" name="Check Box 329">
              <controlPr defaultSize="0" autoFill="0" autoLine="0" autoPict="0">
                <anchor moveWithCells="1">
                  <from>
                    <xdr:col>4</xdr:col>
                    <xdr:colOff>0</xdr:colOff>
                    <xdr:row>42</xdr:row>
                    <xdr:rowOff>180975</xdr:rowOff>
                  </from>
                  <to>
                    <xdr:col>4</xdr:col>
                    <xdr:colOff>209550</xdr:colOff>
                    <xdr:row>44</xdr:row>
                    <xdr:rowOff>9525</xdr:rowOff>
                  </to>
                </anchor>
              </controlPr>
            </control>
          </mc:Choice>
        </mc:AlternateContent>
        <mc:AlternateContent xmlns:mc="http://schemas.openxmlformats.org/markup-compatibility/2006">
          <mc:Choice Requires="x14">
            <control shapeId="47435" r:id="rId56" name="Check Box 331">
              <controlPr defaultSize="0" autoFill="0" autoLine="0" autoPict="0">
                <anchor moveWithCells="1">
                  <from>
                    <xdr:col>10</xdr:col>
                    <xdr:colOff>9525</xdr:colOff>
                    <xdr:row>42</xdr:row>
                    <xdr:rowOff>180975</xdr:rowOff>
                  </from>
                  <to>
                    <xdr:col>11</xdr:col>
                    <xdr:colOff>0</xdr:colOff>
                    <xdr:row>44</xdr:row>
                    <xdr:rowOff>9525</xdr:rowOff>
                  </to>
                </anchor>
              </controlPr>
            </control>
          </mc:Choice>
        </mc:AlternateContent>
        <mc:AlternateContent xmlns:mc="http://schemas.openxmlformats.org/markup-compatibility/2006">
          <mc:Choice Requires="x14">
            <control shapeId="47436" r:id="rId57" name="Check Box 332">
              <controlPr defaultSize="0" autoFill="0" autoLine="0" autoPict="0">
                <anchor moveWithCells="1">
                  <from>
                    <xdr:col>4</xdr:col>
                    <xdr:colOff>0</xdr:colOff>
                    <xdr:row>43</xdr:row>
                    <xdr:rowOff>180975</xdr:rowOff>
                  </from>
                  <to>
                    <xdr:col>4</xdr:col>
                    <xdr:colOff>209550</xdr:colOff>
                    <xdr:row>45</xdr:row>
                    <xdr:rowOff>9525</xdr:rowOff>
                  </to>
                </anchor>
              </controlPr>
            </control>
          </mc:Choice>
        </mc:AlternateContent>
        <mc:AlternateContent xmlns:mc="http://schemas.openxmlformats.org/markup-compatibility/2006">
          <mc:Choice Requires="x14">
            <control shapeId="47438" r:id="rId58" name="Check Box 334">
              <controlPr defaultSize="0" autoFill="0" autoLine="0" autoPict="0">
                <anchor moveWithCells="1">
                  <from>
                    <xdr:col>10</xdr:col>
                    <xdr:colOff>9525</xdr:colOff>
                    <xdr:row>43</xdr:row>
                    <xdr:rowOff>180975</xdr:rowOff>
                  </from>
                  <to>
                    <xdr:col>11</xdr:col>
                    <xdr:colOff>0</xdr:colOff>
                    <xdr:row>45</xdr:row>
                    <xdr:rowOff>9525</xdr:rowOff>
                  </to>
                </anchor>
              </controlPr>
            </control>
          </mc:Choice>
        </mc:AlternateContent>
        <mc:AlternateContent xmlns:mc="http://schemas.openxmlformats.org/markup-compatibility/2006">
          <mc:Choice Requires="x14">
            <control shapeId="47439" r:id="rId59" name="Check Box 335">
              <controlPr defaultSize="0" autoFill="0" autoLine="0" autoPict="0">
                <anchor moveWithCells="1">
                  <from>
                    <xdr:col>4</xdr:col>
                    <xdr:colOff>0</xdr:colOff>
                    <xdr:row>46</xdr:row>
                    <xdr:rowOff>180975</xdr:rowOff>
                  </from>
                  <to>
                    <xdr:col>4</xdr:col>
                    <xdr:colOff>209550</xdr:colOff>
                    <xdr:row>48</xdr:row>
                    <xdr:rowOff>9525</xdr:rowOff>
                  </to>
                </anchor>
              </controlPr>
            </control>
          </mc:Choice>
        </mc:AlternateContent>
        <mc:AlternateContent xmlns:mc="http://schemas.openxmlformats.org/markup-compatibility/2006">
          <mc:Choice Requires="x14">
            <control shapeId="47441" r:id="rId60" name="Check Box 337">
              <controlPr defaultSize="0" autoFill="0" autoLine="0" autoPict="0">
                <anchor moveWithCells="1">
                  <from>
                    <xdr:col>10</xdr:col>
                    <xdr:colOff>9525</xdr:colOff>
                    <xdr:row>46</xdr:row>
                    <xdr:rowOff>180975</xdr:rowOff>
                  </from>
                  <to>
                    <xdr:col>11</xdr:col>
                    <xdr:colOff>0</xdr:colOff>
                    <xdr:row>48</xdr:row>
                    <xdr:rowOff>9525</xdr:rowOff>
                  </to>
                </anchor>
              </controlPr>
            </control>
          </mc:Choice>
        </mc:AlternateContent>
        <mc:AlternateContent xmlns:mc="http://schemas.openxmlformats.org/markup-compatibility/2006">
          <mc:Choice Requires="x14">
            <control shapeId="47445" r:id="rId61" name="Check Box 341">
              <controlPr defaultSize="0" autoFill="0" autoLine="0" autoPict="0">
                <anchor moveWithCells="1">
                  <from>
                    <xdr:col>4</xdr:col>
                    <xdr:colOff>0</xdr:colOff>
                    <xdr:row>49</xdr:row>
                    <xdr:rowOff>180975</xdr:rowOff>
                  </from>
                  <to>
                    <xdr:col>4</xdr:col>
                    <xdr:colOff>209550</xdr:colOff>
                    <xdr:row>51</xdr:row>
                    <xdr:rowOff>19050</xdr:rowOff>
                  </to>
                </anchor>
              </controlPr>
            </control>
          </mc:Choice>
        </mc:AlternateContent>
        <mc:AlternateContent xmlns:mc="http://schemas.openxmlformats.org/markup-compatibility/2006">
          <mc:Choice Requires="x14">
            <control shapeId="47447" r:id="rId62" name="Check Box 343">
              <controlPr defaultSize="0" autoFill="0" autoLine="0" autoPict="0">
                <anchor moveWithCells="1">
                  <from>
                    <xdr:col>10</xdr:col>
                    <xdr:colOff>9525</xdr:colOff>
                    <xdr:row>49</xdr:row>
                    <xdr:rowOff>180975</xdr:rowOff>
                  </from>
                  <to>
                    <xdr:col>11</xdr:col>
                    <xdr:colOff>0</xdr:colOff>
                    <xdr:row>51</xdr:row>
                    <xdr:rowOff>19050</xdr:rowOff>
                  </to>
                </anchor>
              </controlPr>
            </control>
          </mc:Choice>
        </mc:AlternateContent>
        <mc:AlternateContent xmlns:mc="http://schemas.openxmlformats.org/markup-compatibility/2006">
          <mc:Choice Requires="x14">
            <control shapeId="47448" r:id="rId63" name="Check Box 344">
              <controlPr defaultSize="0" autoFill="0" autoLine="0" autoPict="0">
                <anchor moveWithCells="1">
                  <from>
                    <xdr:col>4</xdr:col>
                    <xdr:colOff>0</xdr:colOff>
                    <xdr:row>36</xdr:row>
                    <xdr:rowOff>180975</xdr:rowOff>
                  </from>
                  <to>
                    <xdr:col>4</xdr:col>
                    <xdr:colOff>209550</xdr:colOff>
                    <xdr:row>38</xdr:row>
                    <xdr:rowOff>19050</xdr:rowOff>
                  </to>
                </anchor>
              </controlPr>
            </control>
          </mc:Choice>
        </mc:AlternateContent>
        <mc:AlternateContent xmlns:mc="http://schemas.openxmlformats.org/markup-compatibility/2006">
          <mc:Choice Requires="x14">
            <control shapeId="47449" r:id="rId64" name="Check Box 345">
              <controlPr defaultSize="0" autoFill="0" autoLine="0" autoPict="0">
                <anchor moveWithCells="1">
                  <from>
                    <xdr:col>7</xdr:col>
                    <xdr:colOff>0</xdr:colOff>
                    <xdr:row>36</xdr:row>
                    <xdr:rowOff>171450</xdr:rowOff>
                  </from>
                  <to>
                    <xdr:col>7</xdr:col>
                    <xdr:colOff>209550</xdr:colOff>
                    <xdr:row>38</xdr:row>
                    <xdr:rowOff>19050</xdr:rowOff>
                  </to>
                </anchor>
              </controlPr>
            </control>
          </mc:Choice>
        </mc:AlternateContent>
        <mc:AlternateContent xmlns:mc="http://schemas.openxmlformats.org/markup-compatibility/2006">
          <mc:Choice Requires="x14">
            <control shapeId="47450" r:id="rId65" name="Check Box 346">
              <controlPr defaultSize="0" autoFill="0" autoLine="0" autoPict="0">
                <anchor moveWithCells="1">
                  <from>
                    <xdr:col>10</xdr:col>
                    <xdr:colOff>9525</xdr:colOff>
                    <xdr:row>36</xdr:row>
                    <xdr:rowOff>180975</xdr:rowOff>
                  </from>
                  <to>
                    <xdr:col>10</xdr:col>
                    <xdr:colOff>219075</xdr:colOff>
                    <xdr:row>38</xdr:row>
                    <xdr:rowOff>19050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M947"/>
  <sheetViews>
    <sheetView showGridLines="0" zoomScale="130" zoomScaleNormal="130" workbookViewId="0"/>
  </sheetViews>
  <sheetFormatPr defaultColWidth="8.7109375" defaultRowHeight="12.75"/>
  <cols>
    <col min="1" max="1" width="2.7109375" style="84" bestFit="1" customWidth="1"/>
    <col min="2" max="2" width="4.28515625" style="84" customWidth="1"/>
    <col min="3" max="3" width="78.5703125" style="84" customWidth="1"/>
    <col min="4" max="13" width="3.28515625" style="84" customWidth="1"/>
    <col min="14" max="16384" width="8.7109375" style="84"/>
  </cols>
  <sheetData>
    <row r="1" spans="1:12" ht="15" customHeight="1">
      <c r="A1" s="187" t="s">
        <v>873</v>
      </c>
      <c r="B1" s="187"/>
      <c r="C1" s="187"/>
      <c r="D1" s="187"/>
      <c r="E1" s="187"/>
      <c r="F1" s="187"/>
      <c r="G1" s="187"/>
      <c r="H1" s="187"/>
      <c r="I1" s="187"/>
      <c r="J1" s="187"/>
      <c r="L1" s="127"/>
    </row>
    <row r="2" spans="1:12" ht="24" customHeight="1">
      <c r="A2" s="177"/>
      <c r="B2" s="178"/>
      <c r="C2" s="179" t="s">
        <v>134</v>
      </c>
      <c r="D2" s="927" t="s">
        <v>135</v>
      </c>
      <c r="E2" s="927"/>
      <c r="F2" s="927"/>
      <c r="G2" s="927" t="s">
        <v>127</v>
      </c>
      <c r="H2" s="927"/>
      <c r="I2" s="927"/>
      <c r="J2" s="927" t="s">
        <v>136</v>
      </c>
      <c r="K2" s="927"/>
      <c r="L2" s="927"/>
    </row>
    <row r="3" spans="1:12" ht="7.5" customHeight="1">
      <c r="A3" s="177"/>
      <c r="B3" s="178"/>
      <c r="C3" s="179"/>
      <c r="D3" s="179"/>
      <c r="E3" s="179"/>
      <c r="F3" s="179"/>
      <c r="G3" s="179"/>
      <c r="H3" s="179"/>
      <c r="I3" s="179"/>
      <c r="J3" s="179"/>
      <c r="K3" s="180"/>
      <c r="L3" s="181"/>
    </row>
    <row r="4" spans="1:12" ht="15" customHeight="1">
      <c r="A4" s="177"/>
      <c r="B4" s="923" t="s">
        <v>727</v>
      </c>
      <c r="C4" s="923"/>
      <c r="D4" s="178"/>
      <c r="E4" s="178"/>
      <c r="F4" s="178"/>
      <c r="G4" s="178"/>
      <c r="H4" s="178"/>
      <c r="I4" s="178"/>
      <c r="J4" s="178"/>
      <c r="K4" s="178"/>
      <c r="L4" s="181"/>
    </row>
    <row r="5" spans="1:12" ht="15" customHeight="1">
      <c r="A5" s="127"/>
      <c r="B5" s="176"/>
      <c r="C5" s="193" t="s">
        <v>141</v>
      </c>
      <c r="D5" s="183"/>
      <c r="E5" s="396"/>
      <c r="F5" s="397"/>
      <c r="G5" s="397"/>
      <c r="H5" s="396"/>
      <c r="I5" s="397"/>
      <c r="J5" s="397"/>
      <c r="K5" s="396"/>
      <c r="L5" s="181"/>
    </row>
    <row r="6" spans="1:12" ht="15" customHeight="1">
      <c r="A6" s="127"/>
      <c r="B6" s="176"/>
      <c r="C6" s="193" t="s">
        <v>593</v>
      </c>
      <c r="D6" s="183"/>
      <c r="E6" s="396"/>
      <c r="F6" s="397"/>
      <c r="G6" s="397"/>
      <c r="H6" s="396"/>
      <c r="I6" s="397"/>
      <c r="J6" s="397"/>
      <c r="K6" s="396"/>
      <c r="L6" s="181"/>
    </row>
    <row r="7" spans="1:12" ht="15" customHeight="1">
      <c r="A7" s="127"/>
      <c r="B7" s="176"/>
      <c r="C7" s="193" t="s">
        <v>747</v>
      </c>
      <c r="D7" s="183"/>
      <c r="E7" s="396"/>
      <c r="F7" s="397"/>
      <c r="G7" s="397"/>
      <c r="H7" s="396"/>
      <c r="I7" s="397"/>
      <c r="J7" s="397"/>
      <c r="K7" s="396"/>
      <c r="L7" s="181"/>
    </row>
    <row r="8" spans="1:12" ht="15" customHeight="1">
      <c r="A8" s="127"/>
      <c r="B8" s="176"/>
      <c r="C8" s="193" t="s">
        <v>499</v>
      </c>
      <c r="D8" s="183"/>
      <c r="E8" s="396"/>
      <c r="F8" s="397"/>
      <c r="G8" s="397"/>
      <c r="H8" s="396"/>
      <c r="I8" s="397"/>
      <c r="J8" s="397"/>
      <c r="K8" s="396"/>
      <c r="L8" s="181"/>
    </row>
    <row r="9" spans="1:12" ht="15" customHeight="1">
      <c r="A9" s="127"/>
      <c r="B9" s="176"/>
      <c r="C9" s="193" t="s">
        <v>498</v>
      </c>
      <c r="D9" s="183"/>
      <c r="E9" s="396"/>
      <c r="F9" s="397"/>
      <c r="G9" s="397"/>
      <c r="H9" s="396"/>
      <c r="I9" s="397"/>
      <c r="J9" s="397"/>
      <c r="K9" s="396"/>
      <c r="L9" s="181"/>
    </row>
    <row r="10" spans="1:12" ht="7.5" customHeight="1">
      <c r="A10" s="127"/>
      <c r="B10" s="176"/>
      <c r="C10" s="127"/>
      <c r="D10" s="127"/>
      <c r="E10" s="184"/>
      <c r="F10" s="127"/>
      <c r="G10" s="127"/>
      <c r="H10" s="184"/>
      <c r="I10" s="127"/>
      <c r="J10" s="127"/>
      <c r="K10" s="184"/>
      <c r="L10" s="127"/>
    </row>
    <row r="11" spans="1:12" ht="15" customHeight="1">
      <c r="A11" s="127"/>
      <c r="B11" s="923" t="s">
        <v>728</v>
      </c>
      <c r="C11" s="923"/>
      <c r="D11" s="923"/>
      <c r="E11" s="923"/>
      <c r="F11" s="923"/>
      <c r="G11" s="923"/>
      <c r="H11" s="923"/>
      <c r="I11" s="923"/>
      <c r="J11" s="923"/>
      <c r="K11" s="923"/>
      <c r="L11" s="127"/>
    </row>
    <row r="12" spans="1:12" ht="15" customHeight="1">
      <c r="A12" s="127"/>
      <c r="B12" s="176"/>
      <c r="C12" s="127" t="s">
        <v>633</v>
      </c>
      <c r="D12" s="397"/>
      <c r="E12" s="396"/>
      <c r="F12" s="397"/>
      <c r="G12" s="397"/>
      <c r="H12" s="398"/>
      <c r="I12" s="397"/>
      <c r="J12" s="397"/>
      <c r="K12" s="396"/>
      <c r="L12" s="180"/>
    </row>
    <row r="13" spans="1:12" ht="7.5" customHeight="1">
      <c r="A13" s="127"/>
      <c r="C13" s="178"/>
      <c r="D13" s="178"/>
      <c r="E13" s="178"/>
      <c r="F13" s="178"/>
      <c r="G13" s="178"/>
      <c r="H13" s="178"/>
      <c r="I13" s="178"/>
      <c r="J13" s="178"/>
      <c r="K13" s="178"/>
      <c r="L13" s="127"/>
    </row>
    <row r="14" spans="1:12" ht="15" customHeight="1">
      <c r="A14" s="127"/>
      <c r="B14" s="923" t="s">
        <v>729</v>
      </c>
      <c r="C14" s="923"/>
      <c r="D14" s="923"/>
      <c r="E14" s="926"/>
      <c r="F14" s="923"/>
      <c r="G14" s="923"/>
      <c r="H14" s="926"/>
      <c r="I14" s="923"/>
      <c r="J14" s="923"/>
      <c r="K14" s="926"/>
      <c r="L14" s="127"/>
    </row>
    <row r="15" spans="1:12" ht="15" customHeight="1">
      <c r="A15" s="127"/>
      <c r="B15" s="185"/>
      <c r="C15" s="127" t="s">
        <v>366</v>
      </c>
      <c r="D15" s="397"/>
      <c r="E15" s="396"/>
      <c r="F15" s="397"/>
      <c r="G15" s="397"/>
      <c r="H15" s="396"/>
      <c r="I15" s="397"/>
      <c r="J15" s="397"/>
      <c r="K15" s="396"/>
      <c r="L15" s="180"/>
    </row>
    <row r="16" spans="1:12" ht="15" customHeight="1">
      <c r="A16" s="127"/>
      <c r="B16" s="185"/>
      <c r="C16" s="233" t="s">
        <v>843</v>
      </c>
      <c r="D16" s="397"/>
      <c r="E16" s="397"/>
      <c r="F16" s="397"/>
      <c r="G16" s="397"/>
      <c r="H16" s="397"/>
      <c r="I16" s="397"/>
      <c r="J16" s="397"/>
      <c r="K16" s="397"/>
      <c r="L16" s="180"/>
    </row>
    <row r="17" spans="1:12" ht="15" customHeight="1">
      <c r="A17" s="127"/>
      <c r="B17" s="185"/>
      <c r="C17" s="514" t="s">
        <v>839</v>
      </c>
      <c r="D17" s="397"/>
      <c r="E17" s="396"/>
      <c r="F17" s="397"/>
      <c r="G17" s="397"/>
      <c r="H17" s="396"/>
      <c r="I17" s="397"/>
      <c r="J17" s="397"/>
      <c r="K17" s="396"/>
      <c r="L17" s="180"/>
    </row>
    <row r="18" spans="1:12" ht="15" customHeight="1">
      <c r="A18" s="127"/>
      <c r="B18" s="185"/>
      <c r="C18" s="514" t="s">
        <v>840</v>
      </c>
      <c r="D18" s="397"/>
      <c r="E18" s="396"/>
      <c r="F18" s="397"/>
      <c r="G18" s="397"/>
      <c r="H18" s="396"/>
      <c r="I18" s="397"/>
      <c r="J18" s="397"/>
      <c r="K18" s="396"/>
      <c r="L18" s="180"/>
    </row>
    <row r="19" spans="1:12" ht="15" customHeight="1">
      <c r="A19" s="127"/>
      <c r="B19" s="185"/>
      <c r="C19" s="233" t="s">
        <v>844</v>
      </c>
      <c r="D19" s="397"/>
      <c r="E19" s="397"/>
      <c r="F19" s="397"/>
      <c r="G19" s="397"/>
      <c r="H19" s="397"/>
      <c r="I19" s="397"/>
      <c r="J19" s="397"/>
      <c r="K19" s="397"/>
      <c r="L19" s="180"/>
    </row>
    <row r="20" spans="1:12" ht="15" customHeight="1">
      <c r="A20" s="127"/>
      <c r="B20" s="185"/>
      <c r="C20" s="514" t="s">
        <v>845</v>
      </c>
      <c r="D20" s="397"/>
      <c r="E20" s="396"/>
      <c r="F20" s="397"/>
      <c r="G20" s="397"/>
      <c r="H20" s="396"/>
      <c r="I20" s="397"/>
      <c r="J20" s="397"/>
      <c r="K20" s="396"/>
      <c r="L20" s="180"/>
    </row>
    <row r="21" spans="1:12" ht="15" customHeight="1">
      <c r="A21" s="127"/>
      <c r="B21" s="185"/>
      <c r="C21" s="514" t="s">
        <v>846</v>
      </c>
      <c r="D21" s="397"/>
      <c r="E21" s="396"/>
      <c r="F21" s="397"/>
      <c r="G21" s="397"/>
      <c r="H21" s="396"/>
      <c r="I21" s="397"/>
      <c r="J21" s="397"/>
      <c r="K21" s="396"/>
      <c r="L21" s="180"/>
    </row>
    <row r="22" spans="1:12" ht="15" customHeight="1">
      <c r="A22" s="127"/>
      <c r="B22" s="185"/>
      <c r="C22" s="514" t="s">
        <v>841</v>
      </c>
      <c r="D22" s="397"/>
      <c r="E22" s="396"/>
      <c r="F22" s="397"/>
      <c r="G22" s="397"/>
      <c r="H22" s="396"/>
      <c r="I22" s="397"/>
      <c r="J22" s="397"/>
      <c r="K22" s="396"/>
      <c r="L22" s="180"/>
    </row>
    <row r="23" spans="1:12" ht="15" customHeight="1">
      <c r="A23" s="127"/>
      <c r="B23" s="185"/>
      <c r="C23" s="514" t="s">
        <v>842</v>
      </c>
      <c r="D23" s="397"/>
      <c r="E23" s="396"/>
      <c r="F23" s="397"/>
      <c r="G23" s="397"/>
      <c r="H23" s="396"/>
      <c r="I23" s="397"/>
      <c r="J23" s="397"/>
      <c r="K23" s="396"/>
      <c r="L23" s="180"/>
    </row>
    <row r="24" spans="1:12" ht="7.5" customHeight="1">
      <c r="A24" s="127"/>
      <c r="B24" s="176"/>
      <c r="C24" s="127"/>
      <c r="D24" s="279"/>
      <c r="E24" s="279"/>
      <c r="F24" s="279"/>
      <c r="G24" s="279"/>
      <c r="H24" s="279"/>
      <c r="I24" s="279"/>
      <c r="J24" s="279"/>
      <c r="K24" s="279"/>
      <c r="L24" s="279"/>
    </row>
    <row r="25" spans="1:12" ht="15" customHeight="1">
      <c r="A25" s="127"/>
      <c r="B25" s="924" t="s">
        <v>730</v>
      </c>
      <c r="C25" s="924"/>
      <c r="D25" s="279"/>
      <c r="E25" s="279"/>
      <c r="F25" s="279"/>
      <c r="G25" s="279"/>
      <c r="H25" s="279"/>
      <c r="I25" s="279"/>
      <c r="J25" s="279"/>
      <c r="K25" s="279"/>
      <c r="L25" s="279"/>
    </row>
    <row r="26" spans="1:12" ht="15" customHeight="1">
      <c r="A26" s="127"/>
      <c r="B26" s="176"/>
      <c r="C26" s="127" t="s">
        <v>370</v>
      </c>
      <c r="D26" s="397"/>
      <c r="E26" s="396"/>
      <c r="F26" s="397"/>
      <c r="G26" s="397"/>
      <c r="H26" s="396"/>
      <c r="I26" s="397"/>
      <c r="J26" s="397"/>
      <c r="K26" s="396"/>
      <c r="L26" s="180"/>
    </row>
    <row r="27" spans="1:12" ht="7.5" customHeight="1">
      <c r="A27" s="127"/>
      <c r="C27" s="187"/>
      <c r="D27" s="187"/>
      <c r="E27" s="187"/>
      <c r="F27" s="187"/>
      <c r="G27" s="187"/>
      <c r="H27" s="187"/>
      <c r="I27" s="187"/>
      <c r="J27" s="187"/>
      <c r="K27" s="187"/>
      <c r="L27" s="279"/>
    </row>
    <row r="28" spans="1:12" ht="15" customHeight="1">
      <c r="A28" s="127"/>
      <c r="B28" s="924" t="s">
        <v>731</v>
      </c>
      <c r="C28" s="924"/>
      <c r="D28" s="187"/>
      <c r="E28" s="188"/>
      <c r="F28" s="187"/>
      <c r="G28" s="187"/>
      <c r="H28" s="188"/>
      <c r="I28" s="187"/>
      <c r="J28" s="187"/>
      <c r="K28" s="188"/>
      <c r="L28" s="279"/>
    </row>
    <row r="29" spans="1:12" ht="15" customHeight="1">
      <c r="A29" s="127"/>
      <c r="B29" s="176"/>
      <c r="C29" s="127" t="s">
        <v>371</v>
      </c>
      <c r="D29" s="397"/>
      <c r="E29" s="396"/>
      <c r="F29" s="397"/>
      <c r="G29" s="397"/>
      <c r="H29" s="396"/>
      <c r="I29" s="397"/>
      <c r="J29" s="397"/>
      <c r="K29" s="396"/>
      <c r="L29" s="180"/>
    </row>
    <row r="30" spans="1:12" ht="7.5" customHeight="1">
      <c r="A30" s="127"/>
      <c r="C30" s="178"/>
      <c r="D30" s="178"/>
      <c r="E30" s="189"/>
      <c r="F30" s="178"/>
      <c r="G30" s="178"/>
      <c r="H30" s="189"/>
      <c r="I30" s="178"/>
      <c r="J30" s="178"/>
      <c r="K30" s="189"/>
      <c r="L30" s="279"/>
    </row>
    <row r="31" spans="1:12" ht="15" customHeight="1">
      <c r="A31" s="127"/>
      <c r="B31" s="923" t="s">
        <v>732</v>
      </c>
      <c r="C31" s="923"/>
      <c r="D31" s="178"/>
      <c r="E31" s="182"/>
      <c r="F31" s="178"/>
      <c r="G31" s="178"/>
      <c r="H31" s="182"/>
      <c r="I31" s="178"/>
      <c r="J31" s="178"/>
      <c r="K31" s="182"/>
      <c r="L31" s="279"/>
    </row>
    <row r="32" spans="1:12" ht="15" customHeight="1">
      <c r="A32" s="127"/>
      <c r="B32" s="176"/>
      <c r="C32" s="127" t="s">
        <v>748</v>
      </c>
      <c r="D32" s="397"/>
      <c r="E32" s="396"/>
      <c r="F32" s="397"/>
      <c r="G32" s="397"/>
      <c r="H32" s="398"/>
      <c r="I32" s="397"/>
      <c r="J32" s="397"/>
      <c r="K32" s="396"/>
      <c r="L32" s="180"/>
    </row>
    <row r="33" spans="1:13" ht="15" customHeight="1">
      <c r="A33" s="127"/>
      <c r="B33" s="176"/>
      <c r="C33" s="127" t="s">
        <v>749</v>
      </c>
      <c r="D33" s="397"/>
      <c r="E33" s="396"/>
      <c r="F33" s="397"/>
      <c r="G33" s="397"/>
      <c r="H33" s="398"/>
      <c r="I33" s="397"/>
      <c r="J33" s="397"/>
      <c r="K33" s="396"/>
      <c r="L33" s="180"/>
    </row>
    <row r="34" spans="1:13" ht="7.5" customHeight="1">
      <c r="A34" s="127"/>
      <c r="B34" s="176"/>
      <c r="C34" s="190"/>
      <c r="D34" s="127"/>
      <c r="E34" s="184"/>
      <c r="F34" s="127"/>
      <c r="G34" s="183"/>
      <c r="H34" s="191"/>
      <c r="I34" s="183"/>
      <c r="J34" s="183"/>
      <c r="K34" s="184"/>
      <c r="L34" s="127"/>
    </row>
    <row r="35" spans="1:13" ht="15" customHeight="1">
      <c r="A35" s="127"/>
      <c r="B35" s="923" t="s">
        <v>733</v>
      </c>
      <c r="C35" s="923"/>
      <c r="D35" s="923"/>
      <c r="E35" s="923"/>
      <c r="F35" s="923"/>
      <c r="G35" s="923"/>
      <c r="H35" s="923"/>
      <c r="I35" s="923"/>
      <c r="J35" s="923"/>
      <c r="K35" s="923"/>
      <c r="L35" s="127"/>
    </row>
    <row r="36" spans="1:13" ht="15" customHeight="1">
      <c r="A36" s="127"/>
      <c r="B36" s="176"/>
      <c r="C36" s="127" t="s">
        <v>345</v>
      </c>
      <c r="D36" s="397"/>
      <c r="E36" s="396"/>
      <c r="F36" s="397"/>
      <c r="G36" s="397"/>
      <c r="H36" s="398"/>
      <c r="I36" s="397"/>
      <c r="J36" s="397"/>
      <c r="K36" s="396"/>
      <c r="L36" s="180"/>
    </row>
    <row r="37" spans="1:13" ht="7.5" customHeight="1">
      <c r="A37" s="127"/>
      <c r="C37" s="187"/>
      <c r="D37" s="187"/>
      <c r="E37" s="192"/>
      <c r="F37" s="187"/>
      <c r="G37" s="187"/>
      <c r="H37" s="192"/>
      <c r="I37" s="187"/>
      <c r="J37" s="187"/>
      <c r="K37" s="192"/>
      <c r="L37" s="399"/>
    </row>
    <row r="38" spans="1:13" ht="15" customHeight="1">
      <c r="A38" s="127"/>
      <c r="B38" s="924" t="s">
        <v>734</v>
      </c>
      <c r="C38" s="924"/>
      <c r="D38" s="187"/>
      <c r="E38" s="188"/>
      <c r="F38" s="187"/>
      <c r="G38" s="187"/>
      <c r="H38" s="188"/>
      <c r="I38" s="187"/>
      <c r="J38" s="187"/>
      <c r="K38" s="188"/>
      <c r="L38" s="279"/>
    </row>
    <row r="39" spans="1:13" ht="15" customHeight="1">
      <c r="A39" s="127"/>
      <c r="B39" s="176"/>
      <c r="C39" s="127" t="s">
        <v>346</v>
      </c>
      <c r="D39" s="397"/>
      <c r="E39" s="396"/>
      <c r="F39" s="397"/>
      <c r="G39" s="397"/>
      <c r="H39" s="398"/>
      <c r="I39" s="397"/>
      <c r="J39" s="397"/>
      <c r="K39" s="396"/>
      <c r="L39" s="180"/>
    </row>
    <row r="40" spans="1:13" ht="7.5" customHeight="1">
      <c r="A40" s="127"/>
      <c r="C40" s="178"/>
      <c r="D40" s="178"/>
      <c r="E40" s="189"/>
      <c r="F40" s="178"/>
      <c r="G40" s="178"/>
      <c r="H40" s="189"/>
      <c r="I40" s="178"/>
      <c r="J40" s="178"/>
      <c r="K40" s="189"/>
      <c r="L40" s="279"/>
    </row>
    <row r="41" spans="1:13" ht="15" customHeight="1">
      <c r="A41" s="127"/>
      <c r="B41" s="923" t="s">
        <v>871</v>
      </c>
      <c r="C41" s="923"/>
      <c r="D41" s="178"/>
      <c r="E41" s="182"/>
      <c r="F41" s="178"/>
      <c r="G41" s="178"/>
      <c r="H41" s="182"/>
      <c r="I41" s="178"/>
      <c r="J41" s="178"/>
      <c r="K41" s="182"/>
      <c r="L41" s="279"/>
    </row>
    <row r="42" spans="1:13" ht="15" customHeight="1">
      <c r="A42" s="127"/>
      <c r="B42" s="176"/>
      <c r="C42" s="127" t="s">
        <v>367</v>
      </c>
      <c r="D42" s="397"/>
      <c r="E42" s="396"/>
      <c r="F42" s="397"/>
      <c r="G42" s="397"/>
      <c r="H42" s="396"/>
      <c r="I42" s="397"/>
      <c r="J42" s="397"/>
      <c r="K42" s="396"/>
      <c r="L42" s="180"/>
    </row>
    <row r="43" spans="1:13" ht="7.5" customHeight="1">
      <c r="A43" s="127"/>
      <c r="C43" s="178"/>
      <c r="D43" s="178"/>
      <c r="E43" s="189"/>
      <c r="F43" s="178"/>
      <c r="G43" s="178"/>
      <c r="H43" s="189"/>
      <c r="I43" s="178"/>
      <c r="J43" s="178"/>
      <c r="K43" s="189"/>
      <c r="L43" s="127"/>
    </row>
    <row r="44" spans="1:13" ht="15" customHeight="1">
      <c r="A44" s="127"/>
      <c r="B44" s="923" t="s">
        <v>872</v>
      </c>
      <c r="C44" s="923"/>
      <c r="D44" s="923"/>
      <c r="E44" s="923"/>
      <c r="F44" s="923"/>
      <c r="G44" s="923"/>
      <c r="H44" s="923"/>
      <c r="I44" s="923"/>
      <c r="J44" s="923"/>
      <c r="K44" s="923"/>
      <c r="L44" s="127"/>
    </row>
    <row r="45" spans="1:13" ht="15" customHeight="1">
      <c r="A45" s="127"/>
      <c r="B45" s="176"/>
      <c r="C45" s="127" t="s">
        <v>356</v>
      </c>
      <c r="D45" s="183"/>
      <c r="E45" s="396"/>
      <c r="F45" s="397"/>
      <c r="G45" s="397"/>
      <c r="H45" s="398"/>
      <c r="I45" s="397"/>
      <c r="J45" s="397"/>
      <c r="K45" s="396"/>
      <c r="L45" s="180"/>
      <c r="M45" s="91"/>
    </row>
    <row r="46" spans="1:13" ht="7.5" customHeight="1">
      <c r="A46" s="127"/>
      <c r="B46" s="176"/>
      <c r="C46" s="127"/>
      <c r="D46" s="127"/>
      <c r="E46" s="127"/>
      <c r="F46" s="127"/>
      <c r="G46" s="127"/>
      <c r="H46" s="127"/>
      <c r="I46" s="127"/>
      <c r="J46" s="127"/>
      <c r="K46" s="127"/>
      <c r="L46" s="127"/>
    </row>
    <row r="47" spans="1:13" ht="15" customHeight="1">
      <c r="A47" s="128"/>
      <c r="B47" s="684"/>
      <c r="C47" s="684"/>
      <c r="D47" s="684"/>
      <c r="E47" s="201"/>
      <c r="F47" s="201"/>
      <c r="G47" s="127"/>
      <c r="H47" s="127"/>
      <c r="I47" s="127"/>
      <c r="J47" s="127"/>
      <c r="K47" s="127"/>
      <c r="L47" s="127"/>
    </row>
    <row r="48" spans="1:13"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9" customHeight="1"/>
    <row r="75" ht="13.9" customHeight="1"/>
    <row r="76" ht="13.9" customHeight="1"/>
    <row r="77" ht="13.9" customHeight="1"/>
    <row r="78" ht="13.9" customHeight="1"/>
    <row r="79" ht="13.9" customHeight="1"/>
    <row r="80" ht="13.9" customHeight="1"/>
    <row r="81" ht="13.9" customHeight="1"/>
    <row r="82" ht="13.9" customHeight="1"/>
    <row r="83" ht="13.9" customHeight="1"/>
    <row r="84" ht="13.9" customHeight="1"/>
    <row r="85" ht="13.9" customHeight="1"/>
    <row r="86" ht="13.9" customHeight="1"/>
    <row r="87" ht="13.9" customHeight="1"/>
    <row r="88" ht="13.9" customHeight="1"/>
    <row r="89" ht="13.9" customHeight="1"/>
    <row r="90" ht="13.9" customHeight="1"/>
    <row r="91" ht="13.9" customHeight="1"/>
    <row r="92" ht="13.9" customHeight="1"/>
    <row r="93" ht="13.9" customHeight="1"/>
    <row r="94" ht="13.9" customHeight="1"/>
    <row r="95" ht="13.9" customHeight="1"/>
    <row r="96" ht="13.9" customHeight="1"/>
    <row r="97" ht="13.9" customHeight="1"/>
    <row r="98" ht="13.9" customHeight="1"/>
    <row r="99" ht="13.9" customHeight="1"/>
    <row r="100" ht="13.9" customHeight="1"/>
    <row r="101" ht="13.9" customHeight="1"/>
    <row r="102" ht="13.9" customHeight="1"/>
    <row r="103" ht="13.9" customHeight="1"/>
    <row r="104" ht="13.9" customHeight="1"/>
    <row r="105" ht="13.9" customHeight="1"/>
    <row r="106" ht="13.9" customHeight="1"/>
    <row r="107" ht="13.9" customHeight="1"/>
    <row r="108" ht="13.9" customHeight="1"/>
    <row r="109" ht="13.9" customHeight="1"/>
    <row r="110" ht="13.9" customHeight="1"/>
    <row r="111" ht="13.9" customHeight="1"/>
    <row r="112" ht="13.9" customHeight="1"/>
    <row r="113" ht="13.9" customHeight="1"/>
    <row r="114" ht="13.9" customHeight="1"/>
    <row r="115" ht="13.9" customHeight="1"/>
    <row r="116" ht="13.9" customHeight="1"/>
    <row r="117" ht="13.9" customHeight="1"/>
    <row r="118" ht="13.9" customHeight="1"/>
    <row r="119" ht="13.9" customHeight="1"/>
    <row r="120" ht="13.9" customHeight="1"/>
    <row r="121" ht="13.9" customHeight="1"/>
    <row r="122" ht="13.9" customHeight="1"/>
    <row r="123" ht="13.9" customHeight="1"/>
    <row r="124" ht="13.9" customHeight="1"/>
    <row r="125" ht="13.9" customHeight="1"/>
    <row r="126" ht="13.9" customHeight="1"/>
    <row r="127" ht="13.9" customHeight="1"/>
    <row r="128" ht="13.9" customHeight="1"/>
    <row r="129" ht="13.9" customHeight="1"/>
    <row r="130" ht="13.9" customHeight="1"/>
    <row r="131" ht="13.9" customHeight="1"/>
    <row r="132" ht="13.9" customHeight="1"/>
    <row r="133" ht="13.9" customHeight="1"/>
    <row r="134" ht="13.9" customHeight="1"/>
    <row r="135" ht="13.9" customHeight="1"/>
    <row r="136" ht="13.9" customHeight="1"/>
    <row r="137" ht="13.9" customHeight="1"/>
    <row r="138" ht="13.9" customHeight="1"/>
    <row r="139" ht="13.9" customHeight="1"/>
    <row r="140" ht="13.9" customHeight="1"/>
    <row r="141" ht="13.9" customHeight="1"/>
    <row r="142" ht="13.9" customHeight="1"/>
    <row r="143" ht="13.9" customHeight="1"/>
    <row r="144" ht="13.9" customHeight="1"/>
    <row r="145" ht="13.9" customHeight="1"/>
    <row r="146" ht="13.9" customHeight="1"/>
    <row r="147" ht="13.9" customHeight="1"/>
    <row r="148" ht="13.9" customHeight="1"/>
    <row r="149" ht="13.9" customHeight="1"/>
    <row r="150" ht="13.9" customHeight="1"/>
    <row r="151" ht="13.9" customHeight="1"/>
    <row r="152" ht="13.9" customHeight="1"/>
    <row r="153" ht="13.9" customHeight="1"/>
    <row r="154" ht="13.9" customHeight="1"/>
    <row r="155" ht="13.9" customHeight="1"/>
    <row r="156" ht="13.9" customHeight="1"/>
    <row r="157" ht="13.9" customHeight="1"/>
    <row r="158" ht="13.9" customHeight="1"/>
    <row r="159" ht="13.9" customHeight="1"/>
    <row r="160" ht="13.9" customHeight="1"/>
    <row r="161" ht="13.9" customHeight="1"/>
    <row r="162" ht="13.9" customHeight="1"/>
    <row r="163" ht="13.9" customHeight="1"/>
    <row r="164" ht="13.9" customHeight="1"/>
    <row r="165" ht="13.9" customHeight="1"/>
    <row r="166" ht="13.9" customHeight="1"/>
    <row r="167" ht="13.9" customHeight="1"/>
    <row r="168" ht="13.9" customHeight="1"/>
    <row r="169" ht="13.9" customHeight="1"/>
    <row r="170" ht="13.9" customHeight="1"/>
    <row r="171" ht="13.9" customHeight="1"/>
    <row r="172" ht="13.9" customHeight="1"/>
    <row r="173" ht="13.9" customHeight="1"/>
    <row r="174" ht="13.9" customHeight="1"/>
    <row r="175" ht="13.9" customHeight="1"/>
    <row r="176" ht="13.9" customHeight="1"/>
    <row r="177" ht="13.9" customHeight="1"/>
    <row r="178" ht="13.9" customHeight="1"/>
    <row r="179" ht="13.9" customHeight="1"/>
    <row r="180" ht="13.9" customHeight="1"/>
    <row r="181" ht="13.9" customHeight="1"/>
    <row r="182" ht="13.9" customHeight="1"/>
    <row r="183" ht="13.9" customHeight="1"/>
    <row r="184" ht="13.9" customHeight="1"/>
    <row r="185" ht="13.9" customHeight="1"/>
    <row r="186" ht="13.9" customHeight="1"/>
    <row r="187" ht="13.9" customHeight="1"/>
    <row r="188" ht="13.9" customHeight="1"/>
    <row r="189" ht="13.9" customHeight="1"/>
    <row r="190" ht="13.9" customHeight="1"/>
    <row r="191" ht="13.9" customHeight="1"/>
    <row r="192" ht="13.9" customHeight="1"/>
    <row r="193" ht="13.9" customHeight="1"/>
    <row r="194" ht="13.9" customHeight="1"/>
    <row r="195" ht="13.9" customHeight="1"/>
    <row r="196" ht="13.9" customHeight="1"/>
    <row r="197" ht="13.9" customHeight="1"/>
    <row r="198" ht="13.9" customHeight="1"/>
    <row r="199" ht="13.9" customHeight="1"/>
    <row r="200" ht="13.9" customHeight="1"/>
    <row r="201" ht="13.9" customHeight="1"/>
    <row r="202" ht="13.9" customHeight="1"/>
    <row r="203" ht="13.9" customHeight="1"/>
    <row r="204" ht="13.9" customHeight="1"/>
    <row r="205" ht="13.9" customHeight="1"/>
    <row r="206" ht="13.9" customHeight="1"/>
    <row r="207" ht="13.9" customHeight="1"/>
    <row r="208" ht="13.9" customHeight="1"/>
    <row r="209" ht="13.9" customHeight="1"/>
    <row r="210" ht="13.9" customHeight="1"/>
    <row r="211" ht="13.9" customHeight="1"/>
    <row r="212" ht="13.9" customHeight="1"/>
    <row r="213" ht="13.9" customHeight="1"/>
    <row r="214" ht="13.9" customHeight="1"/>
    <row r="215" ht="13.9" customHeight="1"/>
    <row r="216" ht="13.9" customHeight="1"/>
    <row r="217" ht="13.9" customHeight="1"/>
    <row r="218" ht="13.9" customHeight="1"/>
    <row r="219" ht="13.9" customHeight="1"/>
    <row r="220" ht="13.9" customHeight="1"/>
    <row r="221" ht="13.9" customHeight="1"/>
    <row r="222" ht="13.9" customHeight="1"/>
    <row r="223" ht="13.9" customHeight="1"/>
    <row r="224" ht="13.9" customHeight="1"/>
    <row r="225" ht="13.9" customHeight="1"/>
    <row r="226" ht="13.9" customHeight="1"/>
    <row r="227" ht="13.9" customHeight="1"/>
    <row r="228" ht="13.9" customHeight="1"/>
    <row r="229" ht="13.9" customHeight="1"/>
    <row r="230" ht="13.9" customHeight="1"/>
    <row r="231" ht="13.9" customHeight="1"/>
    <row r="232" ht="13.9" customHeight="1"/>
    <row r="233" ht="13.9" customHeight="1"/>
    <row r="234" ht="13.9" customHeight="1"/>
    <row r="235" ht="13.9" customHeight="1"/>
    <row r="236" ht="13.9" customHeight="1"/>
    <row r="237" ht="13.9" customHeight="1"/>
    <row r="238" ht="13.9" customHeight="1"/>
    <row r="239" ht="13.9" customHeight="1"/>
    <row r="240" ht="13.9" customHeight="1"/>
    <row r="241" ht="13.9" customHeight="1"/>
    <row r="242" ht="13.9" customHeight="1"/>
    <row r="243" ht="13.9" customHeight="1"/>
    <row r="244" ht="13.9" customHeight="1"/>
    <row r="245" ht="13.9" customHeight="1"/>
    <row r="246" ht="13.9" customHeight="1"/>
    <row r="247" ht="13.9" customHeight="1"/>
    <row r="248" ht="13.9" customHeight="1"/>
    <row r="249" ht="13.9" customHeight="1"/>
    <row r="250" ht="13.9" customHeight="1"/>
    <row r="251" ht="13.9" customHeight="1"/>
    <row r="252" ht="13.9" customHeight="1"/>
    <row r="253" ht="13.9" customHeight="1"/>
    <row r="254" ht="13.9" customHeight="1"/>
    <row r="255" ht="13.9" customHeight="1"/>
    <row r="256" ht="13.9" customHeight="1"/>
    <row r="257" ht="13.9" customHeight="1"/>
    <row r="258" ht="13.9" customHeight="1"/>
    <row r="259" ht="13.9" customHeight="1"/>
    <row r="260" ht="13.9" customHeight="1"/>
    <row r="261" ht="13.9" customHeight="1"/>
    <row r="262" ht="13.9" customHeight="1"/>
    <row r="263" ht="13.9" customHeight="1"/>
    <row r="264" ht="13.9" customHeight="1"/>
    <row r="265" ht="13.9" customHeight="1"/>
    <row r="266" ht="13.9" customHeight="1"/>
    <row r="267" ht="13.9" customHeight="1"/>
    <row r="268" ht="13.9" customHeight="1"/>
    <row r="269" ht="13.9" customHeight="1"/>
    <row r="270" ht="13.9" customHeight="1"/>
    <row r="271" ht="13.9" customHeight="1"/>
    <row r="272" ht="13.9" customHeight="1"/>
    <row r="273" ht="13.9" customHeight="1"/>
    <row r="274" ht="13.9" customHeight="1"/>
    <row r="275" ht="13.9" customHeight="1"/>
    <row r="276" ht="13.9" customHeight="1"/>
    <row r="277" ht="13.9" customHeight="1"/>
    <row r="278" ht="13.9" customHeight="1"/>
    <row r="279" ht="13.9" customHeight="1"/>
    <row r="280" ht="13.9" customHeight="1"/>
    <row r="281" ht="13.9" customHeight="1"/>
    <row r="282" ht="13.9" customHeight="1"/>
    <row r="283" ht="13.9" customHeight="1"/>
    <row r="284" ht="13.9" customHeight="1"/>
    <row r="285" ht="13.9" customHeight="1"/>
    <row r="286" ht="13.9" customHeight="1"/>
    <row r="287" ht="13.9" customHeight="1"/>
    <row r="288" ht="13.9" customHeight="1"/>
    <row r="289" ht="13.9" customHeight="1"/>
    <row r="290" ht="13.9" customHeight="1"/>
    <row r="291" ht="13.9" customHeight="1"/>
    <row r="292" ht="13.9" customHeight="1"/>
    <row r="293" ht="13.9" customHeight="1"/>
    <row r="294" ht="13.9" customHeight="1"/>
    <row r="295" ht="13.9" customHeight="1"/>
    <row r="296" ht="13.9" customHeight="1"/>
    <row r="297" ht="13.9" customHeight="1"/>
    <row r="298" ht="13.9" customHeight="1"/>
    <row r="299" ht="13.9" customHeight="1"/>
    <row r="300" ht="13.9" customHeight="1"/>
    <row r="301" ht="13.9" customHeight="1"/>
    <row r="302" ht="13.9" customHeight="1"/>
    <row r="303" ht="13.9" customHeight="1"/>
    <row r="304" ht="13.9" customHeight="1"/>
    <row r="305" ht="13.9" customHeight="1"/>
    <row r="306" ht="13.9" customHeight="1"/>
    <row r="307" ht="13.9" customHeight="1"/>
    <row r="308" ht="13.9" customHeight="1"/>
    <row r="309" ht="13.9" customHeight="1"/>
    <row r="310" ht="13.9" customHeight="1"/>
    <row r="311" ht="13.9" customHeight="1"/>
    <row r="312" ht="13.9" customHeight="1"/>
    <row r="313" ht="13.9" customHeight="1"/>
    <row r="314" ht="13.9" customHeight="1"/>
    <row r="315" ht="13.9" customHeight="1"/>
    <row r="316" ht="13.9" customHeight="1"/>
    <row r="317" ht="13.9" customHeight="1"/>
    <row r="318" ht="13.9" customHeight="1"/>
    <row r="319" ht="13.9" customHeight="1"/>
    <row r="320" ht="13.9" customHeight="1"/>
    <row r="321" ht="13.9" customHeight="1"/>
    <row r="322" ht="13.9" customHeight="1"/>
    <row r="323" ht="13.9" customHeight="1"/>
    <row r="324" ht="13.9" customHeight="1"/>
    <row r="325" ht="13.9" customHeight="1"/>
    <row r="326" ht="13.9" customHeight="1"/>
    <row r="327" ht="13.9" customHeight="1"/>
    <row r="328" ht="13.9" customHeight="1"/>
    <row r="329" ht="13.9" customHeight="1"/>
    <row r="330" ht="13.9" customHeight="1"/>
    <row r="331" ht="13.9" customHeight="1"/>
    <row r="332" ht="13.9" customHeight="1"/>
    <row r="333" ht="13.9" customHeight="1"/>
    <row r="334" ht="13.9" customHeight="1"/>
    <row r="335" ht="13.9" customHeight="1"/>
    <row r="336" ht="13.9" customHeight="1"/>
    <row r="337" ht="13.9" customHeight="1"/>
    <row r="338" ht="13.9" customHeight="1"/>
    <row r="339" ht="13.9" customHeight="1"/>
    <row r="340" ht="13.9" customHeight="1"/>
    <row r="341" ht="13.9" customHeight="1"/>
    <row r="342" ht="13.9" customHeight="1"/>
    <row r="343" ht="13.9" customHeight="1"/>
    <row r="344" ht="13.9" customHeight="1"/>
    <row r="345" ht="13.9" customHeight="1"/>
    <row r="346" ht="13.9" customHeight="1"/>
    <row r="347" ht="13.9" customHeight="1"/>
    <row r="348" ht="13.9" customHeight="1"/>
    <row r="349" ht="13.9" customHeight="1"/>
    <row r="350" ht="13.9" customHeight="1"/>
    <row r="351" ht="13.9" customHeight="1"/>
    <row r="352" ht="13.9" customHeight="1"/>
    <row r="353" ht="13.9" customHeight="1"/>
    <row r="354" ht="13.9" customHeight="1"/>
    <row r="355" ht="13.9" customHeight="1"/>
    <row r="356" ht="13.9" customHeight="1"/>
    <row r="357" ht="13.9" customHeight="1"/>
    <row r="358" ht="13.9" customHeight="1"/>
    <row r="359" ht="13.9" customHeight="1"/>
    <row r="360" ht="13.9" customHeight="1"/>
    <row r="361" ht="13.9" customHeight="1"/>
    <row r="362" ht="13.9" customHeight="1"/>
    <row r="363" ht="13.9" customHeight="1"/>
    <row r="364" ht="13.9" customHeight="1"/>
    <row r="365" ht="13.9" customHeight="1"/>
    <row r="366" ht="13.9" customHeight="1"/>
    <row r="367" ht="13.9" customHeight="1"/>
    <row r="368" ht="13.9" customHeight="1"/>
    <row r="369" ht="13.9" customHeight="1"/>
    <row r="370" ht="13.9" customHeight="1"/>
    <row r="371" ht="13.9" customHeight="1"/>
    <row r="372" ht="13.9" customHeight="1"/>
    <row r="373" ht="13.9" customHeight="1"/>
    <row r="374" ht="13.9" customHeight="1"/>
    <row r="375" ht="13.9" customHeight="1"/>
    <row r="376" ht="13.9" customHeight="1"/>
    <row r="377" ht="13.9" customHeight="1"/>
    <row r="378" ht="13.9" customHeight="1"/>
    <row r="379" ht="13.9" customHeight="1"/>
    <row r="380" ht="13.9" customHeight="1"/>
    <row r="381" ht="13.9" customHeight="1"/>
    <row r="382" ht="13.9" customHeight="1"/>
    <row r="383" ht="13.9" customHeight="1"/>
    <row r="384" ht="13.9" customHeight="1"/>
    <row r="385" ht="13.9" customHeight="1"/>
    <row r="386" ht="13.9" customHeight="1"/>
    <row r="387" ht="13.9" customHeight="1"/>
    <row r="388" ht="13.9" customHeight="1"/>
    <row r="389" ht="13.9" customHeight="1"/>
    <row r="390" ht="13.9" customHeight="1"/>
    <row r="391" ht="13.9" customHeight="1"/>
    <row r="392" ht="13.9" customHeight="1"/>
    <row r="393" ht="13.9" customHeight="1"/>
    <row r="394" ht="13.9" customHeight="1"/>
    <row r="395" ht="13.9" customHeight="1"/>
    <row r="396" ht="13.9" customHeight="1"/>
    <row r="397" ht="13.9" customHeight="1"/>
    <row r="398" ht="13.9" customHeight="1"/>
    <row r="399" ht="13.9" customHeight="1"/>
    <row r="400" ht="13.9" customHeight="1"/>
    <row r="401" ht="13.9" customHeight="1"/>
    <row r="402" ht="13.9" customHeight="1"/>
    <row r="403" ht="13.9" customHeight="1"/>
    <row r="404" ht="13.9" customHeight="1"/>
    <row r="405" ht="13.9" customHeight="1"/>
    <row r="406" ht="13.9" customHeight="1"/>
    <row r="407" ht="13.9" customHeight="1"/>
    <row r="408" ht="13.9" customHeight="1"/>
    <row r="409" ht="13.9" customHeight="1"/>
    <row r="410" ht="13.9" customHeight="1"/>
    <row r="411" ht="13.9" customHeight="1"/>
    <row r="412" ht="13.9" customHeight="1"/>
    <row r="413" ht="13.9" customHeight="1"/>
    <row r="414" ht="13.9" customHeight="1"/>
    <row r="415" ht="13.9" customHeight="1"/>
    <row r="416" ht="13.9" customHeight="1"/>
    <row r="417" ht="13.9" customHeight="1"/>
    <row r="418" ht="13.9" customHeight="1"/>
    <row r="419" ht="13.9" customHeight="1"/>
    <row r="420" ht="13.9" customHeight="1"/>
    <row r="421" ht="13.9" customHeight="1"/>
    <row r="422" ht="13.9" customHeight="1"/>
    <row r="423" ht="13.9" customHeight="1"/>
    <row r="424" ht="13.9" customHeight="1"/>
    <row r="425" ht="13.9" customHeight="1"/>
    <row r="426" ht="13.9" customHeight="1"/>
    <row r="427" ht="13.9" customHeight="1"/>
    <row r="428" ht="13.9" customHeight="1"/>
    <row r="429" ht="13.9" customHeight="1"/>
    <row r="430" ht="13.9" customHeight="1"/>
    <row r="431" ht="13.9" customHeight="1"/>
    <row r="432" ht="13.9" customHeight="1"/>
    <row r="433" ht="13.9" customHeight="1"/>
    <row r="434" ht="13.9" customHeight="1"/>
    <row r="435" ht="13.9" customHeight="1"/>
    <row r="436" ht="13.9" customHeight="1"/>
    <row r="437" ht="13.9" customHeight="1"/>
    <row r="438" ht="13.9" customHeight="1"/>
    <row r="439" ht="13.9" customHeight="1"/>
    <row r="440" ht="13.9" customHeight="1"/>
    <row r="441" ht="13.9" customHeight="1"/>
    <row r="442" ht="13.9" customHeight="1"/>
    <row r="443" ht="13.9" customHeight="1"/>
    <row r="444" ht="13.9" customHeight="1"/>
    <row r="445" ht="13.9" customHeight="1"/>
    <row r="446" ht="13.9" customHeight="1"/>
    <row r="447" ht="13.9" customHeight="1"/>
    <row r="448" ht="13.9" customHeight="1"/>
    <row r="449" ht="13.9" customHeight="1"/>
    <row r="450" ht="13.9" customHeight="1"/>
    <row r="451" ht="13.9" customHeight="1"/>
    <row r="452" ht="13.9" customHeight="1"/>
    <row r="453" ht="13.9" customHeight="1"/>
    <row r="454" ht="13.9" customHeight="1"/>
    <row r="455" ht="13.9" customHeight="1"/>
    <row r="456" ht="13.9" customHeight="1"/>
    <row r="457" ht="13.9" customHeight="1"/>
    <row r="458" ht="13.9" customHeight="1"/>
    <row r="459" ht="13.9" customHeight="1"/>
    <row r="460" ht="13.9" customHeight="1"/>
    <row r="461" ht="13.9" customHeight="1"/>
    <row r="462" ht="13.9" customHeight="1"/>
    <row r="463" ht="13.9" customHeight="1"/>
    <row r="464" ht="13.9" customHeight="1"/>
    <row r="465" ht="13.9" customHeight="1"/>
    <row r="466" ht="13.9" customHeight="1"/>
    <row r="467" ht="13.9" customHeight="1"/>
    <row r="468" ht="13.9" customHeight="1"/>
    <row r="469" ht="13.9" customHeight="1"/>
    <row r="470" ht="13.9" customHeight="1"/>
    <row r="471" ht="13.9" customHeight="1"/>
    <row r="472" ht="13.9" customHeight="1"/>
    <row r="473" ht="13.9" customHeight="1"/>
    <row r="474" ht="13.9" customHeight="1"/>
    <row r="475" ht="13.9" customHeight="1"/>
    <row r="476" ht="13.9" customHeight="1"/>
    <row r="477" ht="13.9" customHeight="1"/>
    <row r="478" ht="13.9" customHeight="1"/>
    <row r="479" ht="13.9" customHeight="1"/>
    <row r="480" ht="13.9" customHeight="1"/>
    <row r="481" ht="13.9" customHeight="1"/>
    <row r="482" ht="13.9" customHeight="1"/>
    <row r="483" ht="13.9" customHeight="1"/>
    <row r="484" ht="13.9" customHeight="1"/>
    <row r="485" ht="13.9" customHeight="1"/>
    <row r="486" ht="13.9" customHeight="1"/>
    <row r="487" ht="13.9" customHeight="1"/>
    <row r="488" ht="13.9" customHeight="1"/>
    <row r="489" ht="13.9" customHeight="1"/>
    <row r="490" ht="13.9" customHeight="1"/>
    <row r="491" ht="13.9" customHeight="1"/>
    <row r="492" ht="13.9" customHeight="1"/>
    <row r="493" ht="13.9" customHeight="1"/>
    <row r="494" ht="13.9" customHeight="1"/>
    <row r="495" ht="13.9" customHeight="1"/>
    <row r="496" ht="13.9" customHeight="1"/>
    <row r="497" ht="13.9" customHeight="1"/>
    <row r="498" ht="13.9" customHeight="1"/>
    <row r="499" ht="13.9" customHeight="1"/>
    <row r="500" ht="13.9" customHeight="1"/>
    <row r="501" ht="13.9" customHeight="1"/>
    <row r="502" ht="13.9" customHeight="1"/>
    <row r="503" ht="13.9" customHeight="1"/>
    <row r="504" ht="13.9" customHeight="1"/>
    <row r="505" ht="13.9" customHeight="1"/>
    <row r="506" ht="13.9" customHeight="1"/>
    <row r="507" ht="13.9" customHeight="1"/>
    <row r="508" ht="13.9" customHeight="1"/>
    <row r="509" ht="13.9" customHeight="1"/>
    <row r="510" ht="13.9" customHeight="1"/>
    <row r="511" ht="13.9" customHeight="1"/>
    <row r="512" ht="13.9" customHeight="1"/>
    <row r="513" ht="13.9" customHeight="1"/>
    <row r="514" ht="13.9" customHeight="1"/>
    <row r="515" ht="13.9" customHeight="1"/>
    <row r="516" ht="13.9" customHeight="1"/>
    <row r="517" ht="13.9" customHeight="1"/>
    <row r="518" ht="13.9" customHeight="1"/>
    <row r="519" ht="13.9" customHeight="1"/>
    <row r="520" ht="13.9" customHeight="1"/>
    <row r="521" ht="13.9" customHeight="1"/>
    <row r="522" ht="13.9" customHeight="1"/>
    <row r="523" ht="13.9" customHeight="1"/>
    <row r="524" ht="13.9" customHeight="1"/>
    <row r="525" ht="13.9" customHeight="1"/>
    <row r="526" ht="13.9" customHeight="1"/>
    <row r="527" ht="13.9" customHeight="1"/>
    <row r="528" ht="13.9" customHeight="1"/>
    <row r="529" ht="13.9" customHeight="1"/>
    <row r="530" ht="13.9" customHeight="1"/>
    <row r="531" ht="13.9" customHeight="1"/>
    <row r="532" ht="13.9" customHeight="1"/>
    <row r="533" ht="13.9" customHeight="1"/>
    <row r="534" ht="13.9" customHeight="1"/>
    <row r="535" ht="13.9" customHeight="1"/>
    <row r="536" ht="13.9" customHeight="1"/>
    <row r="537" ht="13.9" customHeight="1"/>
    <row r="538" ht="13.9" customHeight="1"/>
    <row r="539" ht="13.9" customHeight="1"/>
    <row r="540" ht="13.9" customHeight="1"/>
    <row r="541" ht="13.9" customHeight="1"/>
    <row r="542" ht="13.9" customHeight="1"/>
    <row r="543" ht="13.9" customHeight="1"/>
    <row r="544" ht="13.9" customHeight="1"/>
    <row r="545" ht="13.9" customHeight="1"/>
    <row r="546" ht="13.9" customHeight="1"/>
    <row r="547" ht="13.9" customHeight="1"/>
    <row r="548" ht="13.9" customHeight="1"/>
    <row r="549" ht="13.9" customHeight="1"/>
    <row r="550" ht="13.9" customHeight="1"/>
    <row r="551" ht="13.9" customHeight="1"/>
    <row r="552" ht="13.9" customHeight="1"/>
    <row r="553" ht="13.9" customHeight="1"/>
    <row r="554" ht="13.9" customHeight="1"/>
    <row r="555" ht="13.9" customHeight="1"/>
    <row r="556" ht="13.9" customHeight="1"/>
    <row r="557" ht="13.9" customHeight="1"/>
    <row r="558" ht="13.9" customHeight="1"/>
    <row r="559" ht="13.9" customHeight="1"/>
    <row r="560" ht="13.9" customHeight="1"/>
    <row r="561" ht="13.9" customHeight="1"/>
    <row r="562" ht="13.9" customHeight="1"/>
    <row r="563" ht="13.9" customHeight="1"/>
    <row r="564" ht="13.9" customHeight="1"/>
    <row r="565" ht="13.9" customHeight="1"/>
    <row r="566" ht="13.9" customHeight="1"/>
    <row r="567" ht="13.9" customHeight="1"/>
    <row r="568" ht="13.9" customHeight="1"/>
    <row r="569" ht="13.9" customHeight="1"/>
    <row r="570" ht="13.9" customHeight="1"/>
    <row r="571" ht="13.9" customHeight="1"/>
    <row r="572" ht="13.9" customHeight="1"/>
    <row r="573" ht="13.9" customHeight="1"/>
    <row r="574" ht="13.9" customHeight="1"/>
    <row r="575" ht="13.9" customHeight="1"/>
    <row r="576" ht="13.9" customHeight="1"/>
    <row r="577" ht="13.9" customHeight="1"/>
    <row r="578" ht="13.9" customHeight="1"/>
    <row r="579" ht="13.9" customHeight="1"/>
    <row r="580" ht="13.9" customHeight="1"/>
    <row r="581" ht="13.9" customHeight="1"/>
    <row r="582" ht="13.9" customHeight="1"/>
    <row r="583" ht="13.9" customHeight="1"/>
    <row r="584" ht="13.9" customHeight="1"/>
    <row r="585" ht="13.9" customHeight="1"/>
    <row r="586" ht="13.9" customHeight="1"/>
    <row r="587" ht="13.9" customHeight="1"/>
    <row r="588" ht="13.9" customHeight="1"/>
    <row r="589" ht="13.9" customHeight="1"/>
    <row r="590" ht="13.9" customHeight="1"/>
    <row r="591" ht="13.9" customHeight="1"/>
    <row r="592" ht="13.9" customHeight="1"/>
    <row r="593" ht="13.9" customHeight="1"/>
    <row r="594" ht="13.9" customHeight="1"/>
    <row r="595" ht="13.9" customHeight="1"/>
    <row r="596" ht="13.9" customHeight="1"/>
    <row r="597" ht="13.9" customHeight="1"/>
    <row r="598" ht="13.9" customHeight="1"/>
    <row r="599" ht="13.9" customHeight="1"/>
    <row r="600" ht="13.9" customHeight="1"/>
    <row r="601" ht="13.9" customHeight="1"/>
    <row r="602" ht="13.9" customHeight="1"/>
    <row r="603" ht="13.9" customHeight="1"/>
    <row r="604" ht="13.9" customHeight="1"/>
    <row r="605" ht="13.9" customHeight="1"/>
    <row r="606" ht="13.9" customHeight="1"/>
    <row r="607" ht="13.9" customHeight="1"/>
    <row r="608" ht="13.9" customHeight="1"/>
    <row r="609" ht="13.9" customHeight="1"/>
    <row r="610" ht="13.9" customHeight="1"/>
    <row r="611" ht="13.9" customHeight="1"/>
    <row r="612" ht="13.9" customHeight="1"/>
    <row r="613" ht="13.9" customHeight="1"/>
    <row r="614" ht="13.9" customHeight="1"/>
    <row r="615" ht="13.9" customHeight="1"/>
    <row r="616" ht="13.9" customHeight="1"/>
    <row r="617" ht="13.9" customHeight="1"/>
    <row r="618" ht="13.9" customHeight="1"/>
    <row r="619" ht="13.9" customHeight="1"/>
    <row r="620" ht="13.9" customHeight="1"/>
    <row r="621" ht="13.9" customHeight="1"/>
    <row r="622" ht="13.9" customHeight="1"/>
    <row r="623" ht="13.9" customHeight="1"/>
    <row r="624" ht="13.9" customHeight="1"/>
    <row r="625" ht="13.9" customHeight="1"/>
    <row r="626" ht="13.9" customHeight="1"/>
    <row r="627" ht="13.9" customHeight="1"/>
    <row r="628" ht="13.9" customHeight="1"/>
    <row r="629" ht="13.9" customHeight="1"/>
    <row r="630" ht="13.9" customHeight="1"/>
    <row r="631" ht="13.9" customHeight="1"/>
    <row r="632" ht="13.9" customHeight="1"/>
    <row r="633" ht="13.9" customHeight="1"/>
    <row r="634" ht="13.9" customHeight="1"/>
    <row r="635" ht="13.9" customHeight="1"/>
    <row r="636" ht="13.9" customHeight="1"/>
    <row r="637" ht="13.9" customHeight="1"/>
    <row r="638" ht="13.9" customHeight="1"/>
    <row r="639" ht="13.9" customHeight="1"/>
    <row r="640" ht="13.9" customHeight="1"/>
    <row r="641" ht="13.9" customHeight="1"/>
    <row r="642" ht="13.9" customHeight="1"/>
    <row r="643" ht="13.9" customHeight="1"/>
    <row r="644" ht="13.9" customHeight="1"/>
    <row r="645" ht="13.9" customHeight="1"/>
    <row r="646" ht="13.9" customHeight="1"/>
    <row r="647" ht="13.9" customHeight="1"/>
    <row r="648" ht="13.9" customHeight="1"/>
    <row r="649" ht="13.9" customHeight="1"/>
    <row r="650" ht="13.9" customHeight="1"/>
    <row r="651" ht="13.9" customHeight="1"/>
    <row r="652" ht="13.9" customHeight="1"/>
    <row r="653" ht="13.9" customHeight="1"/>
    <row r="654" ht="13.9" customHeight="1"/>
    <row r="655" ht="13.9" customHeight="1"/>
    <row r="656" ht="13.9" customHeight="1"/>
    <row r="657" ht="13.9" customHeight="1"/>
    <row r="658" ht="13.9" customHeight="1"/>
    <row r="659" ht="13.9" customHeight="1"/>
    <row r="660" ht="13.9" customHeight="1"/>
    <row r="661" ht="13.9" customHeight="1"/>
    <row r="662" ht="13.9" customHeight="1"/>
    <row r="663" ht="13.9" customHeight="1"/>
    <row r="664" ht="13.9" customHeight="1"/>
    <row r="665" ht="13.9" customHeight="1"/>
    <row r="666" ht="13.9" customHeight="1"/>
    <row r="667" ht="13.9" customHeight="1"/>
    <row r="668" ht="13.9" customHeight="1"/>
    <row r="669" ht="13.9" customHeight="1"/>
    <row r="670" ht="13.9" customHeight="1"/>
    <row r="671" ht="13.9" customHeight="1"/>
    <row r="672" ht="13.9" customHeight="1"/>
    <row r="673" ht="13.9" customHeight="1"/>
    <row r="674" ht="13.9" customHeight="1"/>
    <row r="675" ht="13.9" customHeight="1"/>
    <row r="676" ht="13.9" customHeight="1"/>
    <row r="677" ht="13.9" customHeight="1"/>
    <row r="678" ht="13.9" customHeight="1"/>
    <row r="679" ht="13.9" customHeight="1"/>
    <row r="680" ht="13.9" customHeight="1"/>
    <row r="681" ht="13.9" customHeight="1"/>
    <row r="682" ht="13.9" customHeight="1"/>
    <row r="683" ht="13.9" customHeight="1"/>
    <row r="684" ht="13.9" customHeight="1"/>
    <row r="685" ht="13.9" customHeight="1"/>
    <row r="686" ht="13.9" customHeight="1"/>
    <row r="687" ht="13.9" customHeight="1"/>
    <row r="688" ht="13.9" customHeight="1"/>
    <row r="689" ht="13.9" customHeight="1"/>
    <row r="690" ht="13.9" customHeight="1"/>
    <row r="691" ht="13.9" customHeight="1"/>
    <row r="692" ht="13.9" customHeight="1"/>
    <row r="693" ht="13.9" customHeight="1"/>
    <row r="694" ht="13.9" customHeight="1"/>
    <row r="695" ht="13.9" customHeight="1"/>
    <row r="696" ht="13.9" customHeight="1"/>
    <row r="697" ht="13.9" customHeight="1"/>
    <row r="698" ht="13.9" customHeight="1"/>
    <row r="699" ht="13.9" customHeight="1"/>
    <row r="700" ht="13.9" customHeight="1"/>
    <row r="701" ht="13.9" customHeight="1"/>
    <row r="702" ht="13.9" customHeight="1"/>
    <row r="703" ht="13.9" customHeight="1"/>
    <row r="704" ht="13.9" customHeight="1"/>
    <row r="705" ht="13.9" customHeight="1"/>
    <row r="706" ht="13.9" customHeight="1"/>
    <row r="707" ht="13.9" customHeight="1"/>
    <row r="708" ht="13.9" customHeight="1"/>
    <row r="709" ht="13.9" customHeight="1"/>
    <row r="710" ht="13.9" customHeight="1"/>
    <row r="711" ht="13.9" customHeight="1"/>
    <row r="712" ht="13.9" customHeight="1"/>
    <row r="713" ht="13.9" customHeight="1"/>
    <row r="714" ht="13.9" customHeight="1"/>
    <row r="715" ht="13.9" customHeight="1"/>
    <row r="716" ht="13.9" customHeight="1"/>
    <row r="717" ht="13.9" customHeight="1"/>
    <row r="718" ht="13.9" customHeight="1"/>
    <row r="719" ht="13.9" customHeight="1"/>
    <row r="720" ht="13.9" customHeight="1"/>
    <row r="721" ht="13.9" customHeight="1"/>
    <row r="722" ht="13.9" customHeight="1"/>
    <row r="723" ht="13.9" customHeight="1"/>
    <row r="724" ht="13.9" customHeight="1"/>
    <row r="725" ht="13.9" customHeight="1"/>
    <row r="726" ht="13.9" customHeight="1"/>
    <row r="727" ht="13.9" customHeight="1"/>
    <row r="728" ht="13.9" customHeight="1"/>
    <row r="729" ht="13.9" customHeight="1"/>
    <row r="730" ht="13.9" customHeight="1"/>
    <row r="731" ht="13.9" customHeight="1"/>
    <row r="732" ht="13.9" customHeight="1"/>
    <row r="733" ht="13.9" customHeight="1"/>
    <row r="734" ht="13.9" customHeight="1"/>
    <row r="735" ht="13.9" customHeight="1"/>
    <row r="736" ht="13.9" customHeight="1"/>
    <row r="737" ht="13.9" customHeight="1"/>
    <row r="738" ht="13.9" customHeight="1"/>
    <row r="739" ht="13.9" customHeight="1"/>
    <row r="740" ht="13.9" customHeight="1"/>
    <row r="741" ht="13.9" customHeight="1"/>
    <row r="742" ht="13.9" customHeight="1"/>
    <row r="743" ht="13.9" customHeight="1"/>
    <row r="744" ht="13.9" customHeight="1"/>
    <row r="745" ht="13.9" customHeight="1"/>
    <row r="746" ht="13.9" customHeight="1"/>
    <row r="747" ht="13.9" customHeight="1"/>
    <row r="748" ht="13.9" customHeight="1"/>
    <row r="749" ht="13.9" customHeight="1"/>
    <row r="750" ht="13.9" customHeight="1"/>
    <row r="751" ht="13.9" customHeight="1"/>
    <row r="752" ht="13.9" customHeight="1"/>
    <row r="753" ht="13.9" customHeight="1"/>
    <row r="754" ht="13.9" customHeight="1"/>
    <row r="755" ht="13.9" customHeight="1"/>
    <row r="756" ht="13.9" customHeight="1"/>
    <row r="757" ht="13.9" customHeight="1"/>
    <row r="758" ht="13.9" customHeight="1"/>
    <row r="759" ht="13.9" customHeight="1"/>
    <row r="760" ht="13.9" customHeight="1"/>
    <row r="761" ht="13.9" customHeight="1"/>
    <row r="762" ht="13.9" customHeight="1"/>
    <row r="763" ht="13.9" customHeight="1"/>
    <row r="764" ht="13.9" customHeight="1"/>
    <row r="765" ht="13.9" customHeight="1"/>
    <row r="766" ht="13.9" customHeight="1"/>
    <row r="767" ht="13.9" customHeight="1"/>
    <row r="768" ht="13.9" customHeight="1"/>
    <row r="769" ht="13.9" customHeight="1"/>
    <row r="770" ht="13.9" customHeight="1"/>
    <row r="771" ht="13.9" customHeight="1"/>
    <row r="772" ht="13.9" customHeight="1"/>
    <row r="773" ht="13.9" customHeight="1"/>
    <row r="774" ht="13.9" customHeight="1"/>
    <row r="775" ht="13.9" customHeight="1"/>
    <row r="776" ht="13.9" customHeight="1"/>
    <row r="777" ht="13.9" customHeight="1"/>
    <row r="778" ht="13.9" customHeight="1"/>
    <row r="779" ht="13.9" customHeight="1"/>
    <row r="780" ht="13.9" customHeight="1"/>
    <row r="781" ht="13.9" customHeight="1"/>
    <row r="782" ht="13.9" customHeight="1"/>
    <row r="783" ht="13.9" customHeight="1"/>
    <row r="784" ht="13.9" customHeight="1"/>
    <row r="785" ht="13.9" customHeight="1"/>
    <row r="786" ht="13.9" customHeight="1"/>
    <row r="787" ht="13.9" customHeight="1"/>
    <row r="788" ht="13.9" customHeight="1"/>
    <row r="789" ht="13.9" customHeight="1"/>
    <row r="790" ht="13.9" customHeight="1"/>
    <row r="791" ht="13.9" customHeight="1"/>
    <row r="792" ht="13.9" customHeight="1"/>
    <row r="793" ht="13.9" customHeight="1"/>
    <row r="794" ht="13.9" customHeight="1"/>
    <row r="795" ht="13.9" customHeight="1"/>
    <row r="796" ht="13.9" customHeight="1"/>
    <row r="797" ht="13.9" customHeight="1"/>
    <row r="798" ht="13.9" customHeight="1"/>
    <row r="799" ht="13.9" customHeight="1"/>
    <row r="800" ht="13.9" customHeight="1"/>
    <row r="801" ht="13.9" customHeight="1"/>
    <row r="802" ht="13.9" customHeight="1"/>
    <row r="803" ht="13.9" customHeight="1"/>
    <row r="804" ht="13.9" customHeight="1"/>
    <row r="805" ht="13.9" customHeight="1"/>
    <row r="806" ht="13.9" customHeight="1"/>
    <row r="807" ht="13.9" customHeight="1"/>
    <row r="808" ht="13.9" customHeight="1"/>
    <row r="809" ht="13.9" customHeight="1"/>
    <row r="810" ht="13.9" customHeight="1"/>
    <row r="811" ht="13.9" customHeight="1"/>
    <row r="812" ht="13.9" customHeight="1"/>
    <row r="813" ht="13.9" customHeight="1"/>
    <row r="814" ht="13.9" customHeight="1"/>
    <row r="815" ht="13.9" customHeight="1"/>
    <row r="816" ht="13.9" customHeight="1"/>
    <row r="817" ht="13.9" customHeight="1"/>
    <row r="818" ht="13.9" customHeight="1"/>
    <row r="819" ht="13.9" customHeight="1"/>
    <row r="820" ht="13.9" customHeight="1"/>
    <row r="821" ht="13.9" customHeight="1"/>
    <row r="822" ht="13.9" customHeight="1"/>
    <row r="823" ht="13.9" customHeight="1"/>
    <row r="824" ht="13.9" customHeight="1"/>
    <row r="825" ht="13.9" customHeight="1"/>
    <row r="826" ht="13.9" customHeight="1"/>
    <row r="827" ht="13.9" customHeight="1"/>
    <row r="828" ht="13.9" customHeight="1"/>
    <row r="829" ht="13.9" customHeight="1"/>
    <row r="830" ht="13.9" customHeight="1"/>
    <row r="831" ht="13.9" customHeight="1"/>
    <row r="832" ht="13.9" customHeight="1"/>
    <row r="833" ht="13.9" customHeight="1"/>
    <row r="834" ht="13.9" customHeight="1"/>
    <row r="835" ht="13.9" customHeight="1"/>
    <row r="836" ht="13.9" customHeight="1"/>
    <row r="837" ht="13.9" customHeight="1"/>
    <row r="838" ht="13.9" customHeight="1"/>
    <row r="839" ht="13.9" customHeight="1"/>
    <row r="840" ht="13.9" customHeight="1"/>
    <row r="841" ht="13.9" customHeight="1"/>
    <row r="842" ht="13.9" customHeight="1"/>
    <row r="843" ht="13.9" customHeight="1"/>
    <row r="844" ht="13.9" customHeight="1"/>
    <row r="845" ht="13.9" customHeight="1"/>
    <row r="846" ht="13.9" customHeight="1"/>
    <row r="847" ht="13.9" customHeight="1"/>
    <row r="848" ht="13.9" customHeight="1"/>
    <row r="849" ht="13.9" customHeight="1"/>
    <row r="850" ht="13.9" customHeight="1"/>
    <row r="851" ht="13.9" customHeight="1"/>
    <row r="852" ht="13.9" customHeight="1"/>
    <row r="853" ht="13.9" customHeight="1"/>
    <row r="854" ht="13.9" customHeight="1"/>
    <row r="855" ht="13.9" customHeight="1"/>
    <row r="856" ht="13.9" customHeight="1"/>
    <row r="857" ht="13.9" customHeight="1"/>
    <row r="858" ht="13.9" customHeight="1"/>
    <row r="859" ht="13.9" customHeight="1"/>
    <row r="860" ht="13.9" customHeight="1"/>
    <row r="861" ht="13.9" customHeight="1"/>
    <row r="862" ht="13.9" customHeight="1"/>
    <row r="863" ht="13.9" customHeight="1"/>
    <row r="864" ht="13.9" customHeight="1"/>
    <row r="865" ht="13.9" customHeight="1"/>
    <row r="866" ht="13.9" customHeight="1"/>
    <row r="867" ht="13.9" customHeight="1"/>
    <row r="868" ht="13.9" customHeight="1"/>
    <row r="869" ht="13.9" customHeight="1"/>
    <row r="870" ht="13.9" customHeight="1"/>
    <row r="871" ht="13.9" customHeight="1"/>
    <row r="872" ht="13.9" customHeight="1"/>
    <row r="873" ht="13.9" customHeight="1"/>
    <row r="874" ht="13.9" customHeight="1"/>
    <row r="875" ht="13.9" customHeight="1"/>
    <row r="876" ht="13.9" customHeight="1"/>
    <row r="877" ht="13.9" customHeight="1"/>
    <row r="878" ht="13.9" customHeight="1"/>
    <row r="879" ht="13.9" customHeight="1"/>
    <row r="880" ht="13.9" customHeight="1"/>
    <row r="881" ht="13.9" customHeight="1"/>
    <row r="882" ht="13.9" customHeight="1"/>
    <row r="883" ht="13.9" customHeight="1"/>
    <row r="884" ht="13.9" customHeight="1"/>
    <row r="885" ht="13.9" customHeight="1"/>
    <row r="886" ht="13.9" customHeight="1"/>
    <row r="887" ht="13.9" customHeight="1"/>
    <row r="888" ht="13.9" customHeight="1"/>
    <row r="889" ht="13.9" customHeight="1"/>
    <row r="890" ht="13.9" customHeight="1"/>
    <row r="891" ht="13.9" customHeight="1"/>
    <row r="892" ht="13.9" customHeight="1"/>
    <row r="893" ht="13.9" customHeight="1"/>
    <row r="894" ht="13.9" customHeight="1"/>
    <row r="895" ht="13.9" customHeight="1"/>
    <row r="896" ht="13.9" customHeight="1"/>
    <row r="897" ht="13.9" customHeight="1"/>
    <row r="898" ht="13.9" customHeight="1"/>
    <row r="899" ht="13.9" customHeight="1"/>
    <row r="900" ht="13.9" customHeight="1"/>
    <row r="901" ht="13.9" customHeight="1"/>
    <row r="902" ht="13.9" customHeight="1"/>
    <row r="903" ht="13.9" customHeight="1"/>
    <row r="904" ht="13.9" customHeight="1"/>
    <row r="905" ht="13.9" customHeight="1"/>
    <row r="906" ht="13.9" customHeight="1"/>
    <row r="907" ht="13.9" customHeight="1"/>
    <row r="908" ht="13.9" customHeight="1"/>
    <row r="909" ht="13.9" customHeight="1"/>
    <row r="910" ht="13.9" customHeight="1"/>
    <row r="911" ht="13.9" customHeight="1"/>
    <row r="912" ht="13.9" customHeight="1"/>
    <row r="913" ht="13.9" customHeight="1"/>
    <row r="914" ht="13.9" customHeight="1"/>
    <row r="915" ht="13.9" customHeight="1"/>
    <row r="916" ht="13.9" customHeight="1"/>
    <row r="917" ht="13.9" customHeight="1"/>
    <row r="918" ht="13.9" customHeight="1"/>
    <row r="919" ht="13.9" customHeight="1"/>
    <row r="920" ht="13.9" customHeight="1"/>
    <row r="921" ht="13.9" customHeight="1"/>
    <row r="922" ht="13.9" customHeight="1"/>
    <row r="923" ht="13.9" customHeight="1"/>
    <row r="924" ht="13.9" customHeight="1"/>
    <row r="925" ht="13.9" customHeight="1"/>
    <row r="926" ht="13.9" customHeight="1"/>
    <row r="927" ht="13.9" customHeight="1"/>
    <row r="928" ht="13.9" customHeight="1"/>
    <row r="929" ht="13.9" customHeight="1"/>
    <row r="930" ht="13.9" customHeight="1"/>
    <row r="931" ht="13.9" customHeight="1"/>
    <row r="932" ht="13.9" customHeight="1"/>
    <row r="933" ht="13.9" customHeight="1"/>
    <row r="934" ht="13.9" customHeight="1"/>
    <row r="935" ht="13.9" customHeight="1"/>
    <row r="936" ht="13.9" customHeight="1"/>
    <row r="937" ht="13.9" customHeight="1"/>
    <row r="938" ht="13.9" customHeight="1"/>
    <row r="939" ht="13.9" customHeight="1"/>
    <row r="940" ht="13.9" customHeight="1"/>
    <row r="941" ht="13.9" customHeight="1"/>
    <row r="942" ht="13.9" customHeight="1"/>
    <row r="943" ht="13.9" customHeight="1"/>
    <row r="944" ht="13.9" customHeight="1"/>
    <row r="945" ht="13.9" customHeight="1"/>
    <row r="946" ht="13.9" customHeight="1"/>
    <row r="947" ht="13.9" customHeight="1"/>
  </sheetData>
  <sheetProtection algorithmName="SHA-512" hashValue="dnGoRSoD7VsSWx5N7O9xRCReH0QODulFKS2wH/Zc+iM02c2nNJHG+HdKKczJsLB1hkxL20ggMRJaysCpzsI2LA==" saltValue="LooHNBTMtOq58IDPx5XsbQ==" spinCount="100000" sheet="1" selectLockedCells="1"/>
  <dataConsolidate link="1"/>
  <mergeCells count="14">
    <mergeCell ref="B44:K44"/>
    <mergeCell ref="B47:D47"/>
    <mergeCell ref="B28:C28"/>
    <mergeCell ref="B31:C31"/>
    <mergeCell ref="B35:K35"/>
    <mergeCell ref="B38:C38"/>
    <mergeCell ref="B41:C41"/>
    <mergeCell ref="B4:C4"/>
    <mergeCell ref="B11:K11"/>
    <mergeCell ref="B14:K14"/>
    <mergeCell ref="B25:C25"/>
    <mergeCell ref="D2:F2"/>
    <mergeCell ref="G2:I2"/>
    <mergeCell ref="J2:L2"/>
  </mergeCells>
  <printOptions horizontalCentered="1"/>
  <pageMargins left="0.25" right="0.25" top="0.25" bottom="0.5" header="0.3" footer="0.3"/>
  <pageSetup scale="90" orientation="portrait" r:id="rId1"/>
  <headerFooter>
    <oddHeader xml:space="preserve">&amp;R
</oddHeader>
    <oddFooter>&amp;L&amp;"Arial Narrow,Regular"HOME - HTF&amp;C&amp;"Arial Narrow,Regular"Page 27 of 30&amp;R&amp;"Arial Narrow,Regular"2025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138" r:id="rId4" name="Check Box 394">
              <controlPr defaultSize="0" autoFill="0" autoLine="0" autoPict="0">
                <anchor moveWithCells="1">
                  <from>
                    <xdr:col>4</xdr:col>
                    <xdr:colOff>0</xdr:colOff>
                    <xdr:row>3</xdr:row>
                    <xdr:rowOff>180975</xdr:rowOff>
                  </from>
                  <to>
                    <xdr:col>4</xdr:col>
                    <xdr:colOff>209550</xdr:colOff>
                    <xdr:row>5</xdr:row>
                    <xdr:rowOff>9525</xdr:rowOff>
                  </to>
                </anchor>
              </controlPr>
            </control>
          </mc:Choice>
        </mc:AlternateContent>
        <mc:AlternateContent xmlns:mc="http://schemas.openxmlformats.org/markup-compatibility/2006">
          <mc:Choice Requires="x14">
            <control shapeId="32139" r:id="rId5" name="Check Box 395">
              <controlPr defaultSize="0" autoFill="0" autoLine="0" autoPict="0">
                <anchor moveWithCells="1">
                  <from>
                    <xdr:col>7</xdr:col>
                    <xdr:colOff>0</xdr:colOff>
                    <xdr:row>3</xdr:row>
                    <xdr:rowOff>171450</xdr:rowOff>
                  </from>
                  <to>
                    <xdr:col>7</xdr:col>
                    <xdr:colOff>209550</xdr:colOff>
                    <xdr:row>5</xdr:row>
                    <xdr:rowOff>0</xdr:rowOff>
                  </to>
                </anchor>
              </controlPr>
            </control>
          </mc:Choice>
        </mc:AlternateContent>
        <mc:AlternateContent xmlns:mc="http://schemas.openxmlformats.org/markup-compatibility/2006">
          <mc:Choice Requires="x14">
            <control shapeId="32140" r:id="rId6" name="Check Box 396">
              <controlPr defaultSize="0" autoFill="0" autoLine="0" autoPict="0">
                <anchor moveWithCells="1">
                  <from>
                    <xdr:col>10</xdr:col>
                    <xdr:colOff>9525</xdr:colOff>
                    <xdr:row>3</xdr:row>
                    <xdr:rowOff>180975</xdr:rowOff>
                  </from>
                  <to>
                    <xdr:col>11</xdr:col>
                    <xdr:colOff>0</xdr:colOff>
                    <xdr:row>5</xdr:row>
                    <xdr:rowOff>9525</xdr:rowOff>
                  </to>
                </anchor>
              </controlPr>
            </control>
          </mc:Choice>
        </mc:AlternateContent>
        <mc:AlternateContent xmlns:mc="http://schemas.openxmlformats.org/markup-compatibility/2006">
          <mc:Choice Requires="x14">
            <control shapeId="32141" r:id="rId7" name="Check Box 397">
              <controlPr defaultSize="0" autoFill="0" autoLine="0" autoPict="0">
                <anchor moveWithCells="1">
                  <from>
                    <xdr:col>4</xdr:col>
                    <xdr:colOff>0</xdr:colOff>
                    <xdr:row>4</xdr:row>
                    <xdr:rowOff>180975</xdr:rowOff>
                  </from>
                  <to>
                    <xdr:col>4</xdr:col>
                    <xdr:colOff>209550</xdr:colOff>
                    <xdr:row>6</xdr:row>
                    <xdr:rowOff>9525</xdr:rowOff>
                  </to>
                </anchor>
              </controlPr>
            </control>
          </mc:Choice>
        </mc:AlternateContent>
        <mc:AlternateContent xmlns:mc="http://schemas.openxmlformats.org/markup-compatibility/2006">
          <mc:Choice Requires="x14">
            <control shapeId="32142" r:id="rId8" name="Check Box 398">
              <controlPr defaultSize="0" autoFill="0" autoLine="0" autoPict="0">
                <anchor moveWithCells="1">
                  <from>
                    <xdr:col>7</xdr:col>
                    <xdr:colOff>0</xdr:colOff>
                    <xdr:row>4</xdr:row>
                    <xdr:rowOff>171450</xdr:rowOff>
                  </from>
                  <to>
                    <xdr:col>7</xdr:col>
                    <xdr:colOff>209550</xdr:colOff>
                    <xdr:row>6</xdr:row>
                    <xdr:rowOff>0</xdr:rowOff>
                  </to>
                </anchor>
              </controlPr>
            </control>
          </mc:Choice>
        </mc:AlternateContent>
        <mc:AlternateContent xmlns:mc="http://schemas.openxmlformats.org/markup-compatibility/2006">
          <mc:Choice Requires="x14">
            <control shapeId="32143" r:id="rId9" name="Check Box 399">
              <controlPr defaultSize="0" autoFill="0" autoLine="0" autoPict="0">
                <anchor moveWithCells="1">
                  <from>
                    <xdr:col>10</xdr:col>
                    <xdr:colOff>9525</xdr:colOff>
                    <xdr:row>4</xdr:row>
                    <xdr:rowOff>180975</xdr:rowOff>
                  </from>
                  <to>
                    <xdr:col>11</xdr:col>
                    <xdr:colOff>0</xdr:colOff>
                    <xdr:row>6</xdr:row>
                    <xdr:rowOff>9525</xdr:rowOff>
                  </to>
                </anchor>
              </controlPr>
            </control>
          </mc:Choice>
        </mc:AlternateContent>
        <mc:AlternateContent xmlns:mc="http://schemas.openxmlformats.org/markup-compatibility/2006">
          <mc:Choice Requires="x14">
            <control shapeId="32144" r:id="rId10" name="Check Box 400">
              <controlPr defaultSize="0" autoFill="0" autoLine="0" autoPict="0">
                <anchor moveWithCells="1">
                  <from>
                    <xdr:col>4</xdr:col>
                    <xdr:colOff>0</xdr:colOff>
                    <xdr:row>5</xdr:row>
                    <xdr:rowOff>180975</xdr:rowOff>
                  </from>
                  <to>
                    <xdr:col>4</xdr:col>
                    <xdr:colOff>209550</xdr:colOff>
                    <xdr:row>7</xdr:row>
                    <xdr:rowOff>9525</xdr:rowOff>
                  </to>
                </anchor>
              </controlPr>
            </control>
          </mc:Choice>
        </mc:AlternateContent>
        <mc:AlternateContent xmlns:mc="http://schemas.openxmlformats.org/markup-compatibility/2006">
          <mc:Choice Requires="x14">
            <control shapeId="32145" r:id="rId11" name="Check Box 401">
              <controlPr defaultSize="0" autoFill="0" autoLine="0" autoPict="0">
                <anchor moveWithCells="1">
                  <from>
                    <xdr:col>7</xdr:col>
                    <xdr:colOff>0</xdr:colOff>
                    <xdr:row>5</xdr:row>
                    <xdr:rowOff>171450</xdr:rowOff>
                  </from>
                  <to>
                    <xdr:col>7</xdr:col>
                    <xdr:colOff>209550</xdr:colOff>
                    <xdr:row>7</xdr:row>
                    <xdr:rowOff>0</xdr:rowOff>
                  </to>
                </anchor>
              </controlPr>
            </control>
          </mc:Choice>
        </mc:AlternateContent>
        <mc:AlternateContent xmlns:mc="http://schemas.openxmlformats.org/markup-compatibility/2006">
          <mc:Choice Requires="x14">
            <control shapeId="32146" r:id="rId12" name="Check Box 402">
              <controlPr defaultSize="0" autoFill="0" autoLine="0" autoPict="0">
                <anchor moveWithCells="1">
                  <from>
                    <xdr:col>10</xdr:col>
                    <xdr:colOff>9525</xdr:colOff>
                    <xdr:row>5</xdr:row>
                    <xdr:rowOff>180975</xdr:rowOff>
                  </from>
                  <to>
                    <xdr:col>11</xdr:col>
                    <xdr:colOff>0</xdr:colOff>
                    <xdr:row>7</xdr:row>
                    <xdr:rowOff>9525</xdr:rowOff>
                  </to>
                </anchor>
              </controlPr>
            </control>
          </mc:Choice>
        </mc:AlternateContent>
        <mc:AlternateContent xmlns:mc="http://schemas.openxmlformats.org/markup-compatibility/2006">
          <mc:Choice Requires="x14">
            <control shapeId="32147" r:id="rId13" name="Check Box 403">
              <controlPr defaultSize="0" autoFill="0" autoLine="0" autoPict="0">
                <anchor moveWithCells="1">
                  <from>
                    <xdr:col>4</xdr:col>
                    <xdr:colOff>0</xdr:colOff>
                    <xdr:row>6</xdr:row>
                    <xdr:rowOff>180975</xdr:rowOff>
                  </from>
                  <to>
                    <xdr:col>4</xdr:col>
                    <xdr:colOff>209550</xdr:colOff>
                    <xdr:row>8</xdr:row>
                    <xdr:rowOff>9525</xdr:rowOff>
                  </to>
                </anchor>
              </controlPr>
            </control>
          </mc:Choice>
        </mc:AlternateContent>
        <mc:AlternateContent xmlns:mc="http://schemas.openxmlformats.org/markup-compatibility/2006">
          <mc:Choice Requires="x14">
            <control shapeId="32148" r:id="rId14" name="Check Box 404">
              <controlPr defaultSize="0" autoFill="0" autoLine="0" autoPict="0">
                <anchor moveWithCells="1">
                  <from>
                    <xdr:col>7</xdr:col>
                    <xdr:colOff>0</xdr:colOff>
                    <xdr:row>6</xdr:row>
                    <xdr:rowOff>171450</xdr:rowOff>
                  </from>
                  <to>
                    <xdr:col>7</xdr:col>
                    <xdr:colOff>209550</xdr:colOff>
                    <xdr:row>8</xdr:row>
                    <xdr:rowOff>0</xdr:rowOff>
                  </to>
                </anchor>
              </controlPr>
            </control>
          </mc:Choice>
        </mc:AlternateContent>
        <mc:AlternateContent xmlns:mc="http://schemas.openxmlformats.org/markup-compatibility/2006">
          <mc:Choice Requires="x14">
            <control shapeId="32149" r:id="rId15" name="Check Box 405">
              <controlPr defaultSize="0" autoFill="0" autoLine="0" autoPict="0">
                <anchor moveWithCells="1">
                  <from>
                    <xdr:col>10</xdr:col>
                    <xdr:colOff>9525</xdr:colOff>
                    <xdr:row>6</xdr:row>
                    <xdr:rowOff>180975</xdr:rowOff>
                  </from>
                  <to>
                    <xdr:col>11</xdr:col>
                    <xdr:colOff>0</xdr:colOff>
                    <xdr:row>8</xdr:row>
                    <xdr:rowOff>9525</xdr:rowOff>
                  </to>
                </anchor>
              </controlPr>
            </control>
          </mc:Choice>
        </mc:AlternateContent>
        <mc:AlternateContent xmlns:mc="http://schemas.openxmlformats.org/markup-compatibility/2006">
          <mc:Choice Requires="x14">
            <control shapeId="32150" r:id="rId16" name="Check Box 406">
              <controlPr defaultSize="0" autoFill="0" autoLine="0" autoPict="0">
                <anchor moveWithCells="1">
                  <from>
                    <xdr:col>4</xdr:col>
                    <xdr:colOff>0</xdr:colOff>
                    <xdr:row>7</xdr:row>
                    <xdr:rowOff>180975</xdr:rowOff>
                  </from>
                  <to>
                    <xdr:col>4</xdr:col>
                    <xdr:colOff>209550</xdr:colOff>
                    <xdr:row>9</xdr:row>
                    <xdr:rowOff>9525</xdr:rowOff>
                  </to>
                </anchor>
              </controlPr>
            </control>
          </mc:Choice>
        </mc:AlternateContent>
        <mc:AlternateContent xmlns:mc="http://schemas.openxmlformats.org/markup-compatibility/2006">
          <mc:Choice Requires="x14">
            <control shapeId="32151" r:id="rId17" name="Check Box 407">
              <controlPr defaultSize="0" autoFill="0" autoLine="0" autoPict="0">
                <anchor moveWithCells="1">
                  <from>
                    <xdr:col>7</xdr:col>
                    <xdr:colOff>0</xdr:colOff>
                    <xdr:row>7</xdr:row>
                    <xdr:rowOff>171450</xdr:rowOff>
                  </from>
                  <to>
                    <xdr:col>7</xdr:col>
                    <xdr:colOff>209550</xdr:colOff>
                    <xdr:row>9</xdr:row>
                    <xdr:rowOff>0</xdr:rowOff>
                  </to>
                </anchor>
              </controlPr>
            </control>
          </mc:Choice>
        </mc:AlternateContent>
        <mc:AlternateContent xmlns:mc="http://schemas.openxmlformats.org/markup-compatibility/2006">
          <mc:Choice Requires="x14">
            <control shapeId="32152" r:id="rId18" name="Check Box 408">
              <controlPr defaultSize="0" autoFill="0" autoLine="0" autoPict="0">
                <anchor moveWithCells="1">
                  <from>
                    <xdr:col>10</xdr:col>
                    <xdr:colOff>9525</xdr:colOff>
                    <xdr:row>7</xdr:row>
                    <xdr:rowOff>180975</xdr:rowOff>
                  </from>
                  <to>
                    <xdr:col>11</xdr:col>
                    <xdr:colOff>0</xdr:colOff>
                    <xdr:row>9</xdr:row>
                    <xdr:rowOff>9525</xdr:rowOff>
                  </to>
                </anchor>
              </controlPr>
            </control>
          </mc:Choice>
        </mc:AlternateContent>
        <mc:AlternateContent xmlns:mc="http://schemas.openxmlformats.org/markup-compatibility/2006">
          <mc:Choice Requires="x14">
            <control shapeId="32153" r:id="rId19" name="Check Box 409">
              <controlPr defaultSize="0" autoFill="0" autoLine="0" autoPict="0">
                <anchor moveWithCells="1">
                  <from>
                    <xdr:col>4</xdr:col>
                    <xdr:colOff>0</xdr:colOff>
                    <xdr:row>10</xdr:row>
                    <xdr:rowOff>180975</xdr:rowOff>
                  </from>
                  <to>
                    <xdr:col>4</xdr:col>
                    <xdr:colOff>209550</xdr:colOff>
                    <xdr:row>12</xdr:row>
                    <xdr:rowOff>9525</xdr:rowOff>
                  </to>
                </anchor>
              </controlPr>
            </control>
          </mc:Choice>
        </mc:AlternateContent>
        <mc:AlternateContent xmlns:mc="http://schemas.openxmlformats.org/markup-compatibility/2006">
          <mc:Choice Requires="x14">
            <control shapeId="32155" r:id="rId20" name="Check Box 411">
              <controlPr defaultSize="0" autoFill="0" autoLine="0" autoPict="0">
                <anchor moveWithCells="1">
                  <from>
                    <xdr:col>10</xdr:col>
                    <xdr:colOff>9525</xdr:colOff>
                    <xdr:row>10</xdr:row>
                    <xdr:rowOff>180975</xdr:rowOff>
                  </from>
                  <to>
                    <xdr:col>11</xdr:col>
                    <xdr:colOff>0</xdr:colOff>
                    <xdr:row>12</xdr:row>
                    <xdr:rowOff>9525</xdr:rowOff>
                  </to>
                </anchor>
              </controlPr>
            </control>
          </mc:Choice>
        </mc:AlternateContent>
        <mc:AlternateContent xmlns:mc="http://schemas.openxmlformats.org/markup-compatibility/2006">
          <mc:Choice Requires="x14">
            <control shapeId="32156" r:id="rId21" name="Check Box 412">
              <controlPr defaultSize="0" autoFill="0" autoLine="0" autoPict="0">
                <anchor moveWithCells="1">
                  <from>
                    <xdr:col>4</xdr:col>
                    <xdr:colOff>0</xdr:colOff>
                    <xdr:row>13</xdr:row>
                    <xdr:rowOff>180975</xdr:rowOff>
                  </from>
                  <to>
                    <xdr:col>4</xdr:col>
                    <xdr:colOff>209550</xdr:colOff>
                    <xdr:row>15</xdr:row>
                    <xdr:rowOff>9525</xdr:rowOff>
                  </to>
                </anchor>
              </controlPr>
            </control>
          </mc:Choice>
        </mc:AlternateContent>
        <mc:AlternateContent xmlns:mc="http://schemas.openxmlformats.org/markup-compatibility/2006">
          <mc:Choice Requires="x14">
            <control shapeId="32157" r:id="rId22" name="Check Box 413">
              <controlPr defaultSize="0" autoFill="0" autoLine="0" autoPict="0">
                <anchor moveWithCells="1">
                  <from>
                    <xdr:col>7</xdr:col>
                    <xdr:colOff>0</xdr:colOff>
                    <xdr:row>13</xdr:row>
                    <xdr:rowOff>171450</xdr:rowOff>
                  </from>
                  <to>
                    <xdr:col>7</xdr:col>
                    <xdr:colOff>209550</xdr:colOff>
                    <xdr:row>15</xdr:row>
                    <xdr:rowOff>0</xdr:rowOff>
                  </to>
                </anchor>
              </controlPr>
            </control>
          </mc:Choice>
        </mc:AlternateContent>
        <mc:AlternateContent xmlns:mc="http://schemas.openxmlformats.org/markup-compatibility/2006">
          <mc:Choice Requires="x14">
            <control shapeId="32158" r:id="rId23" name="Check Box 414">
              <controlPr defaultSize="0" autoFill="0" autoLine="0" autoPict="0">
                <anchor moveWithCells="1">
                  <from>
                    <xdr:col>10</xdr:col>
                    <xdr:colOff>9525</xdr:colOff>
                    <xdr:row>13</xdr:row>
                    <xdr:rowOff>180975</xdr:rowOff>
                  </from>
                  <to>
                    <xdr:col>11</xdr:col>
                    <xdr:colOff>0</xdr:colOff>
                    <xdr:row>15</xdr:row>
                    <xdr:rowOff>9525</xdr:rowOff>
                  </to>
                </anchor>
              </controlPr>
            </control>
          </mc:Choice>
        </mc:AlternateContent>
        <mc:AlternateContent xmlns:mc="http://schemas.openxmlformats.org/markup-compatibility/2006">
          <mc:Choice Requires="x14">
            <control shapeId="32159" r:id="rId24" name="Check Box 415">
              <controlPr defaultSize="0" autoFill="0" autoLine="0" autoPict="0">
                <anchor moveWithCells="1">
                  <from>
                    <xdr:col>4</xdr:col>
                    <xdr:colOff>0</xdr:colOff>
                    <xdr:row>24</xdr:row>
                    <xdr:rowOff>180975</xdr:rowOff>
                  </from>
                  <to>
                    <xdr:col>4</xdr:col>
                    <xdr:colOff>209550</xdr:colOff>
                    <xdr:row>26</xdr:row>
                    <xdr:rowOff>9525</xdr:rowOff>
                  </to>
                </anchor>
              </controlPr>
            </control>
          </mc:Choice>
        </mc:AlternateContent>
        <mc:AlternateContent xmlns:mc="http://schemas.openxmlformats.org/markup-compatibility/2006">
          <mc:Choice Requires="x14">
            <control shapeId="32160" r:id="rId25" name="Check Box 416">
              <controlPr defaultSize="0" autoFill="0" autoLine="0" autoPict="0">
                <anchor moveWithCells="1">
                  <from>
                    <xdr:col>7</xdr:col>
                    <xdr:colOff>0</xdr:colOff>
                    <xdr:row>24</xdr:row>
                    <xdr:rowOff>171450</xdr:rowOff>
                  </from>
                  <to>
                    <xdr:col>7</xdr:col>
                    <xdr:colOff>209550</xdr:colOff>
                    <xdr:row>26</xdr:row>
                    <xdr:rowOff>0</xdr:rowOff>
                  </to>
                </anchor>
              </controlPr>
            </control>
          </mc:Choice>
        </mc:AlternateContent>
        <mc:AlternateContent xmlns:mc="http://schemas.openxmlformats.org/markup-compatibility/2006">
          <mc:Choice Requires="x14">
            <control shapeId="32161" r:id="rId26" name="Check Box 417">
              <controlPr defaultSize="0" autoFill="0" autoLine="0" autoPict="0">
                <anchor moveWithCells="1">
                  <from>
                    <xdr:col>10</xdr:col>
                    <xdr:colOff>9525</xdr:colOff>
                    <xdr:row>24</xdr:row>
                    <xdr:rowOff>180975</xdr:rowOff>
                  </from>
                  <to>
                    <xdr:col>11</xdr:col>
                    <xdr:colOff>0</xdr:colOff>
                    <xdr:row>26</xdr:row>
                    <xdr:rowOff>9525</xdr:rowOff>
                  </to>
                </anchor>
              </controlPr>
            </control>
          </mc:Choice>
        </mc:AlternateContent>
        <mc:AlternateContent xmlns:mc="http://schemas.openxmlformats.org/markup-compatibility/2006">
          <mc:Choice Requires="x14">
            <control shapeId="32162" r:id="rId27" name="Check Box 418">
              <controlPr defaultSize="0" autoFill="0" autoLine="0" autoPict="0">
                <anchor moveWithCells="1">
                  <from>
                    <xdr:col>4</xdr:col>
                    <xdr:colOff>0</xdr:colOff>
                    <xdr:row>27</xdr:row>
                    <xdr:rowOff>180975</xdr:rowOff>
                  </from>
                  <to>
                    <xdr:col>4</xdr:col>
                    <xdr:colOff>209550</xdr:colOff>
                    <xdr:row>29</xdr:row>
                    <xdr:rowOff>9525</xdr:rowOff>
                  </to>
                </anchor>
              </controlPr>
            </control>
          </mc:Choice>
        </mc:AlternateContent>
        <mc:AlternateContent xmlns:mc="http://schemas.openxmlformats.org/markup-compatibility/2006">
          <mc:Choice Requires="x14">
            <control shapeId="32163" r:id="rId28" name="Check Box 419">
              <controlPr defaultSize="0" autoFill="0" autoLine="0" autoPict="0">
                <anchor moveWithCells="1">
                  <from>
                    <xdr:col>7</xdr:col>
                    <xdr:colOff>0</xdr:colOff>
                    <xdr:row>27</xdr:row>
                    <xdr:rowOff>171450</xdr:rowOff>
                  </from>
                  <to>
                    <xdr:col>7</xdr:col>
                    <xdr:colOff>209550</xdr:colOff>
                    <xdr:row>29</xdr:row>
                    <xdr:rowOff>0</xdr:rowOff>
                  </to>
                </anchor>
              </controlPr>
            </control>
          </mc:Choice>
        </mc:AlternateContent>
        <mc:AlternateContent xmlns:mc="http://schemas.openxmlformats.org/markup-compatibility/2006">
          <mc:Choice Requires="x14">
            <control shapeId="32164" r:id="rId29" name="Check Box 420">
              <controlPr defaultSize="0" autoFill="0" autoLine="0" autoPict="0">
                <anchor moveWithCells="1">
                  <from>
                    <xdr:col>10</xdr:col>
                    <xdr:colOff>9525</xdr:colOff>
                    <xdr:row>27</xdr:row>
                    <xdr:rowOff>180975</xdr:rowOff>
                  </from>
                  <to>
                    <xdr:col>11</xdr:col>
                    <xdr:colOff>0</xdr:colOff>
                    <xdr:row>29</xdr:row>
                    <xdr:rowOff>9525</xdr:rowOff>
                  </to>
                </anchor>
              </controlPr>
            </control>
          </mc:Choice>
        </mc:AlternateContent>
        <mc:AlternateContent xmlns:mc="http://schemas.openxmlformats.org/markup-compatibility/2006">
          <mc:Choice Requires="x14">
            <control shapeId="32165" r:id="rId30" name="Check Box 421">
              <controlPr defaultSize="0" autoFill="0" autoLine="0" autoPict="0">
                <anchor moveWithCells="1">
                  <from>
                    <xdr:col>4</xdr:col>
                    <xdr:colOff>0</xdr:colOff>
                    <xdr:row>30</xdr:row>
                    <xdr:rowOff>180975</xdr:rowOff>
                  </from>
                  <to>
                    <xdr:col>4</xdr:col>
                    <xdr:colOff>209550</xdr:colOff>
                    <xdr:row>32</xdr:row>
                    <xdr:rowOff>9525</xdr:rowOff>
                  </to>
                </anchor>
              </controlPr>
            </control>
          </mc:Choice>
        </mc:AlternateContent>
        <mc:AlternateContent xmlns:mc="http://schemas.openxmlformats.org/markup-compatibility/2006">
          <mc:Choice Requires="x14">
            <control shapeId="32167" r:id="rId31" name="Check Box 423">
              <controlPr defaultSize="0" autoFill="0" autoLine="0" autoPict="0">
                <anchor moveWithCells="1">
                  <from>
                    <xdr:col>10</xdr:col>
                    <xdr:colOff>9525</xdr:colOff>
                    <xdr:row>30</xdr:row>
                    <xdr:rowOff>180975</xdr:rowOff>
                  </from>
                  <to>
                    <xdr:col>11</xdr:col>
                    <xdr:colOff>0</xdr:colOff>
                    <xdr:row>32</xdr:row>
                    <xdr:rowOff>9525</xdr:rowOff>
                  </to>
                </anchor>
              </controlPr>
            </control>
          </mc:Choice>
        </mc:AlternateContent>
        <mc:AlternateContent xmlns:mc="http://schemas.openxmlformats.org/markup-compatibility/2006">
          <mc:Choice Requires="x14">
            <control shapeId="32168" r:id="rId32" name="Check Box 424">
              <controlPr defaultSize="0" autoFill="0" autoLine="0" autoPict="0">
                <anchor moveWithCells="1">
                  <from>
                    <xdr:col>4</xdr:col>
                    <xdr:colOff>0</xdr:colOff>
                    <xdr:row>31</xdr:row>
                    <xdr:rowOff>180975</xdr:rowOff>
                  </from>
                  <to>
                    <xdr:col>4</xdr:col>
                    <xdr:colOff>209550</xdr:colOff>
                    <xdr:row>33</xdr:row>
                    <xdr:rowOff>9525</xdr:rowOff>
                  </to>
                </anchor>
              </controlPr>
            </control>
          </mc:Choice>
        </mc:AlternateContent>
        <mc:AlternateContent xmlns:mc="http://schemas.openxmlformats.org/markup-compatibility/2006">
          <mc:Choice Requires="x14">
            <control shapeId="32170" r:id="rId33" name="Check Box 426">
              <controlPr defaultSize="0" autoFill="0" autoLine="0" autoPict="0">
                <anchor moveWithCells="1">
                  <from>
                    <xdr:col>10</xdr:col>
                    <xdr:colOff>9525</xdr:colOff>
                    <xdr:row>31</xdr:row>
                    <xdr:rowOff>180975</xdr:rowOff>
                  </from>
                  <to>
                    <xdr:col>11</xdr:col>
                    <xdr:colOff>0</xdr:colOff>
                    <xdr:row>33</xdr:row>
                    <xdr:rowOff>9525</xdr:rowOff>
                  </to>
                </anchor>
              </controlPr>
            </control>
          </mc:Choice>
        </mc:AlternateContent>
        <mc:AlternateContent xmlns:mc="http://schemas.openxmlformats.org/markup-compatibility/2006">
          <mc:Choice Requires="x14">
            <control shapeId="32171" r:id="rId34" name="Check Box 427">
              <controlPr defaultSize="0" autoFill="0" autoLine="0" autoPict="0">
                <anchor moveWithCells="1">
                  <from>
                    <xdr:col>4</xdr:col>
                    <xdr:colOff>0</xdr:colOff>
                    <xdr:row>34</xdr:row>
                    <xdr:rowOff>180975</xdr:rowOff>
                  </from>
                  <to>
                    <xdr:col>4</xdr:col>
                    <xdr:colOff>209550</xdr:colOff>
                    <xdr:row>36</xdr:row>
                    <xdr:rowOff>9525</xdr:rowOff>
                  </to>
                </anchor>
              </controlPr>
            </control>
          </mc:Choice>
        </mc:AlternateContent>
        <mc:AlternateContent xmlns:mc="http://schemas.openxmlformats.org/markup-compatibility/2006">
          <mc:Choice Requires="x14">
            <control shapeId="32173" r:id="rId35" name="Check Box 429">
              <controlPr defaultSize="0" autoFill="0" autoLine="0" autoPict="0">
                <anchor moveWithCells="1">
                  <from>
                    <xdr:col>10</xdr:col>
                    <xdr:colOff>9525</xdr:colOff>
                    <xdr:row>34</xdr:row>
                    <xdr:rowOff>180975</xdr:rowOff>
                  </from>
                  <to>
                    <xdr:col>11</xdr:col>
                    <xdr:colOff>0</xdr:colOff>
                    <xdr:row>36</xdr:row>
                    <xdr:rowOff>9525</xdr:rowOff>
                  </to>
                </anchor>
              </controlPr>
            </control>
          </mc:Choice>
        </mc:AlternateContent>
        <mc:AlternateContent xmlns:mc="http://schemas.openxmlformats.org/markup-compatibility/2006">
          <mc:Choice Requires="x14">
            <control shapeId="32174" r:id="rId36" name="Check Box 430">
              <controlPr defaultSize="0" autoFill="0" autoLine="0" autoPict="0">
                <anchor moveWithCells="1">
                  <from>
                    <xdr:col>4</xdr:col>
                    <xdr:colOff>0</xdr:colOff>
                    <xdr:row>37</xdr:row>
                    <xdr:rowOff>180975</xdr:rowOff>
                  </from>
                  <to>
                    <xdr:col>4</xdr:col>
                    <xdr:colOff>209550</xdr:colOff>
                    <xdr:row>39</xdr:row>
                    <xdr:rowOff>9525</xdr:rowOff>
                  </to>
                </anchor>
              </controlPr>
            </control>
          </mc:Choice>
        </mc:AlternateContent>
        <mc:AlternateContent xmlns:mc="http://schemas.openxmlformats.org/markup-compatibility/2006">
          <mc:Choice Requires="x14">
            <control shapeId="32176" r:id="rId37" name="Check Box 432">
              <controlPr defaultSize="0" autoFill="0" autoLine="0" autoPict="0">
                <anchor moveWithCells="1">
                  <from>
                    <xdr:col>10</xdr:col>
                    <xdr:colOff>9525</xdr:colOff>
                    <xdr:row>37</xdr:row>
                    <xdr:rowOff>180975</xdr:rowOff>
                  </from>
                  <to>
                    <xdr:col>11</xdr:col>
                    <xdr:colOff>0</xdr:colOff>
                    <xdr:row>39</xdr:row>
                    <xdr:rowOff>9525</xdr:rowOff>
                  </to>
                </anchor>
              </controlPr>
            </control>
          </mc:Choice>
        </mc:AlternateContent>
        <mc:AlternateContent xmlns:mc="http://schemas.openxmlformats.org/markup-compatibility/2006">
          <mc:Choice Requires="x14">
            <control shapeId="32177" r:id="rId38" name="Check Box 433">
              <controlPr defaultSize="0" autoFill="0" autoLine="0" autoPict="0">
                <anchor moveWithCells="1">
                  <from>
                    <xdr:col>4</xdr:col>
                    <xdr:colOff>0</xdr:colOff>
                    <xdr:row>40</xdr:row>
                    <xdr:rowOff>180975</xdr:rowOff>
                  </from>
                  <to>
                    <xdr:col>4</xdr:col>
                    <xdr:colOff>209550</xdr:colOff>
                    <xdr:row>42</xdr:row>
                    <xdr:rowOff>9525</xdr:rowOff>
                  </to>
                </anchor>
              </controlPr>
            </control>
          </mc:Choice>
        </mc:AlternateContent>
        <mc:AlternateContent xmlns:mc="http://schemas.openxmlformats.org/markup-compatibility/2006">
          <mc:Choice Requires="x14">
            <control shapeId="32178" r:id="rId39" name="Check Box 434">
              <controlPr defaultSize="0" autoFill="0" autoLine="0" autoPict="0">
                <anchor moveWithCells="1">
                  <from>
                    <xdr:col>7</xdr:col>
                    <xdr:colOff>0</xdr:colOff>
                    <xdr:row>40</xdr:row>
                    <xdr:rowOff>171450</xdr:rowOff>
                  </from>
                  <to>
                    <xdr:col>7</xdr:col>
                    <xdr:colOff>209550</xdr:colOff>
                    <xdr:row>42</xdr:row>
                    <xdr:rowOff>0</xdr:rowOff>
                  </to>
                </anchor>
              </controlPr>
            </control>
          </mc:Choice>
        </mc:AlternateContent>
        <mc:AlternateContent xmlns:mc="http://schemas.openxmlformats.org/markup-compatibility/2006">
          <mc:Choice Requires="x14">
            <control shapeId="32179" r:id="rId40" name="Check Box 435">
              <controlPr defaultSize="0" autoFill="0" autoLine="0" autoPict="0">
                <anchor moveWithCells="1">
                  <from>
                    <xdr:col>10</xdr:col>
                    <xdr:colOff>9525</xdr:colOff>
                    <xdr:row>40</xdr:row>
                    <xdr:rowOff>180975</xdr:rowOff>
                  </from>
                  <to>
                    <xdr:col>11</xdr:col>
                    <xdr:colOff>0</xdr:colOff>
                    <xdr:row>42</xdr:row>
                    <xdr:rowOff>9525</xdr:rowOff>
                  </to>
                </anchor>
              </controlPr>
            </control>
          </mc:Choice>
        </mc:AlternateContent>
        <mc:AlternateContent xmlns:mc="http://schemas.openxmlformats.org/markup-compatibility/2006">
          <mc:Choice Requires="x14">
            <control shapeId="32180" r:id="rId41" name="Check Box 436">
              <controlPr defaultSize="0" autoFill="0" autoLine="0" autoPict="0">
                <anchor moveWithCells="1">
                  <from>
                    <xdr:col>4</xdr:col>
                    <xdr:colOff>0</xdr:colOff>
                    <xdr:row>43</xdr:row>
                    <xdr:rowOff>180975</xdr:rowOff>
                  </from>
                  <to>
                    <xdr:col>4</xdr:col>
                    <xdr:colOff>209550</xdr:colOff>
                    <xdr:row>45</xdr:row>
                    <xdr:rowOff>9525</xdr:rowOff>
                  </to>
                </anchor>
              </controlPr>
            </control>
          </mc:Choice>
        </mc:AlternateContent>
        <mc:AlternateContent xmlns:mc="http://schemas.openxmlformats.org/markup-compatibility/2006">
          <mc:Choice Requires="x14">
            <control shapeId="32182" r:id="rId42" name="Check Box 438">
              <controlPr defaultSize="0" autoFill="0" autoLine="0" autoPict="0">
                <anchor moveWithCells="1">
                  <from>
                    <xdr:col>10</xdr:col>
                    <xdr:colOff>9525</xdr:colOff>
                    <xdr:row>43</xdr:row>
                    <xdr:rowOff>180975</xdr:rowOff>
                  </from>
                  <to>
                    <xdr:col>11</xdr:col>
                    <xdr:colOff>0</xdr:colOff>
                    <xdr:row>45</xdr:row>
                    <xdr:rowOff>9525</xdr:rowOff>
                  </to>
                </anchor>
              </controlPr>
            </control>
          </mc:Choice>
        </mc:AlternateContent>
        <mc:AlternateContent xmlns:mc="http://schemas.openxmlformats.org/markup-compatibility/2006">
          <mc:Choice Requires="x14">
            <control shapeId="32186" r:id="rId43" name="Check Box 442">
              <controlPr defaultSize="0" autoFill="0" autoLine="0" autoPict="0">
                <anchor moveWithCells="1">
                  <from>
                    <xdr:col>4</xdr:col>
                    <xdr:colOff>0</xdr:colOff>
                    <xdr:row>15</xdr:row>
                    <xdr:rowOff>180975</xdr:rowOff>
                  </from>
                  <to>
                    <xdr:col>4</xdr:col>
                    <xdr:colOff>209550</xdr:colOff>
                    <xdr:row>17</xdr:row>
                    <xdr:rowOff>9525</xdr:rowOff>
                  </to>
                </anchor>
              </controlPr>
            </control>
          </mc:Choice>
        </mc:AlternateContent>
        <mc:AlternateContent xmlns:mc="http://schemas.openxmlformats.org/markup-compatibility/2006">
          <mc:Choice Requires="x14">
            <control shapeId="32187" r:id="rId44" name="Check Box 443">
              <controlPr defaultSize="0" autoFill="0" autoLine="0" autoPict="0">
                <anchor moveWithCells="1">
                  <from>
                    <xdr:col>7</xdr:col>
                    <xdr:colOff>0</xdr:colOff>
                    <xdr:row>15</xdr:row>
                    <xdr:rowOff>171450</xdr:rowOff>
                  </from>
                  <to>
                    <xdr:col>7</xdr:col>
                    <xdr:colOff>209550</xdr:colOff>
                    <xdr:row>17</xdr:row>
                    <xdr:rowOff>0</xdr:rowOff>
                  </to>
                </anchor>
              </controlPr>
            </control>
          </mc:Choice>
        </mc:AlternateContent>
        <mc:AlternateContent xmlns:mc="http://schemas.openxmlformats.org/markup-compatibility/2006">
          <mc:Choice Requires="x14">
            <control shapeId="32188" r:id="rId45" name="Check Box 444">
              <controlPr defaultSize="0" autoFill="0" autoLine="0" autoPict="0">
                <anchor moveWithCells="1">
                  <from>
                    <xdr:col>10</xdr:col>
                    <xdr:colOff>9525</xdr:colOff>
                    <xdr:row>15</xdr:row>
                    <xdr:rowOff>180975</xdr:rowOff>
                  </from>
                  <to>
                    <xdr:col>11</xdr:col>
                    <xdr:colOff>0</xdr:colOff>
                    <xdr:row>17</xdr:row>
                    <xdr:rowOff>9525</xdr:rowOff>
                  </to>
                </anchor>
              </controlPr>
            </control>
          </mc:Choice>
        </mc:AlternateContent>
        <mc:AlternateContent xmlns:mc="http://schemas.openxmlformats.org/markup-compatibility/2006">
          <mc:Choice Requires="x14">
            <control shapeId="32189" r:id="rId46" name="Check Box 445">
              <controlPr defaultSize="0" autoFill="0" autoLine="0" autoPict="0">
                <anchor moveWithCells="1">
                  <from>
                    <xdr:col>4</xdr:col>
                    <xdr:colOff>0</xdr:colOff>
                    <xdr:row>16</xdr:row>
                    <xdr:rowOff>180975</xdr:rowOff>
                  </from>
                  <to>
                    <xdr:col>4</xdr:col>
                    <xdr:colOff>209550</xdr:colOff>
                    <xdr:row>18</xdr:row>
                    <xdr:rowOff>9525</xdr:rowOff>
                  </to>
                </anchor>
              </controlPr>
            </control>
          </mc:Choice>
        </mc:AlternateContent>
        <mc:AlternateContent xmlns:mc="http://schemas.openxmlformats.org/markup-compatibility/2006">
          <mc:Choice Requires="x14">
            <control shapeId="32190" r:id="rId47" name="Check Box 446">
              <controlPr defaultSize="0" autoFill="0" autoLine="0" autoPict="0">
                <anchor moveWithCells="1">
                  <from>
                    <xdr:col>7</xdr:col>
                    <xdr:colOff>0</xdr:colOff>
                    <xdr:row>16</xdr:row>
                    <xdr:rowOff>171450</xdr:rowOff>
                  </from>
                  <to>
                    <xdr:col>7</xdr:col>
                    <xdr:colOff>209550</xdr:colOff>
                    <xdr:row>18</xdr:row>
                    <xdr:rowOff>0</xdr:rowOff>
                  </to>
                </anchor>
              </controlPr>
            </control>
          </mc:Choice>
        </mc:AlternateContent>
        <mc:AlternateContent xmlns:mc="http://schemas.openxmlformats.org/markup-compatibility/2006">
          <mc:Choice Requires="x14">
            <control shapeId="32191" r:id="rId48" name="Check Box 447">
              <controlPr defaultSize="0" autoFill="0" autoLine="0" autoPict="0">
                <anchor moveWithCells="1">
                  <from>
                    <xdr:col>10</xdr:col>
                    <xdr:colOff>9525</xdr:colOff>
                    <xdr:row>16</xdr:row>
                    <xdr:rowOff>180975</xdr:rowOff>
                  </from>
                  <to>
                    <xdr:col>11</xdr:col>
                    <xdr:colOff>0</xdr:colOff>
                    <xdr:row>18</xdr:row>
                    <xdr:rowOff>9525</xdr:rowOff>
                  </to>
                </anchor>
              </controlPr>
            </control>
          </mc:Choice>
        </mc:AlternateContent>
        <mc:AlternateContent xmlns:mc="http://schemas.openxmlformats.org/markup-compatibility/2006">
          <mc:Choice Requires="x14">
            <control shapeId="32192" r:id="rId49" name="Check Box 448">
              <controlPr defaultSize="0" autoFill="0" autoLine="0" autoPict="0">
                <anchor moveWithCells="1">
                  <from>
                    <xdr:col>4</xdr:col>
                    <xdr:colOff>0</xdr:colOff>
                    <xdr:row>18</xdr:row>
                    <xdr:rowOff>180975</xdr:rowOff>
                  </from>
                  <to>
                    <xdr:col>4</xdr:col>
                    <xdr:colOff>209550</xdr:colOff>
                    <xdr:row>20</xdr:row>
                    <xdr:rowOff>9525</xdr:rowOff>
                  </to>
                </anchor>
              </controlPr>
            </control>
          </mc:Choice>
        </mc:AlternateContent>
        <mc:AlternateContent xmlns:mc="http://schemas.openxmlformats.org/markup-compatibility/2006">
          <mc:Choice Requires="x14">
            <control shapeId="32193" r:id="rId50" name="Check Box 449">
              <controlPr defaultSize="0" autoFill="0" autoLine="0" autoPict="0">
                <anchor moveWithCells="1">
                  <from>
                    <xdr:col>7</xdr:col>
                    <xdr:colOff>0</xdr:colOff>
                    <xdr:row>18</xdr:row>
                    <xdr:rowOff>171450</xdr:rowOff>
                  </from>
                  <to>
                    <xdr:col>7</xdr:col>
                    <xdr:colOff>209550</xdr:colOff>
                    <xdr:row>20</xdr:row>
                    <xdr:rowOff>0</xdr:rowOff>
                  </to>
                </anchor>
              </controlPr>
            </control>
          </mc:Choice>
        </mc:AlternateContent>
        <mc:AlternateContent xmlns:mc="http://schemas.openxmlformats.org/markup-compatibility/2006">
          <mc:Choice Requires="x14">
            <control shapeId="32194" r:id="rId51" name="Check Box 450">
              <controlPr defaultSize="0" autoFill="0" autoLine="0" autoPict="0">
                <anchor moveWithCells="1">
                  <from>
                    <xdr:col>10</xdr:col>
                    <xdr:colOff>9525</xdr:colOff>
                    <xdr:row>18</xdr:row>
                    <xdr:rowOff>180975</xdr:rowOff>
                  </from>
                  <to>
                    <xdr:col>11</xdr:col>
                    <xdr:colOff>0</xdr:colOff>
                    <xdr:row>20</xdr:row>
                    <xdr:rowOff>9525</xdr:rowOff>
                  </to>
                </anchor>
              </controlPr>
            </control>
          </mc:Choice>
        </mc:AlternateContent>
        <mc:AlternateContent xmlns:mc="http://schemas.openxmlformats.org/markup-compatibility/2006">
          <mc:Choice Requires="x14">
            <control shapeId="32195" r:id="rId52" name="Check Box 451">
              <controlPr defaultSize="0" autoFill="0" autoLine="0" autoPict="0">
                <anchor moveWithCells="1">
                  <from>
                    <xdr:col>4</xdr:col>
                    <xdr:colOff>0</xdr:colOff>
                    <xdr:row>19</xdr:row>
                    <xdr:rowOff>180975</xdr:rowOff>
                  </from>
                  <to>
                    <xdr:col>4</xdr:col>
                    <xdr:colOff>209550</xdr:colOff>
                    <xdr:row>21</xdr:row>
                    <xdr:rowOff>9525</xdr:rowOff>
                  </to>
                </anchor>
              </controlPr>
            </control>
          </mc:Choice>
        </mc:AlternateContent>
        <mc:AlternateContent xmlns:mc="http://schemas.openxmlformats.org/markup-compatibility/2006">
          <mc:Choice Requires="x14">
            <control shapeId="32196" r:id="rId53" name="Check Box 452">
              <controlPr defaultSize="0" autoFill="0" autoLine="0" autoPict="0">
                <anchor moveWithCells="1">
                  <from>
                    <xdr:col>7</xdr:col>
                    <xdr:colOff>0</xdr:colOff>
                    <xdr:row>19</xdr:row>
                    <xdr:rowOff>171450</xdr:rowOff>
                  </from>
                  <to>
                    <xdr:col>7</xdr:col>
                    <xdr:colOff>209550</xdr:colOff>
                    <xdr:row>21</xdr:row>
                    <xdr:rowOff>0</xdr:rowOff>
                  </to>
                </anchor>
              </controlPr>
            </control>
          </mc:Choice>
        </mc:AlternateContent>
        <mc:AlternateContent xmlns:mc="http://schemas.openxmlformats.org/markup-compatibility/2006">
          <mc:Choice Requires="x14">
            <control shapeId="32197" r:id="rId54" name="Check Box 453">
              <controlPr defaultSize="0" autoFill="0" autoLine="0" autoPict="0">
                <anchor moveWithCells="1">
                  <from>
                    <xdr:col>10</xdr:col>
                    <xdr:colOff>9525</xdr:colOff>
                    <xdr:row>19</xdr:row>
                    <xdr:rowOff>180975</xdr:rowOff>
                  </from>
                  <to>
                    <xdr:col>11</xdr:col>
                    <xdr:colOff>0</xdr:colOff>
                    <xdr:row>21</xdr:row>
                    <xdr:rowOff>9525</xdr:rowOff>
                  </to>
                </anchor>
              </controlPr>
            </control>
          </mc:Choice>
        </mc:AlternateContent>
        <mc:AlternateContent xmlns:mc="http://schemas.openxmlformats.org/markup-compatibility/2006">
          <mc:Choice Requires="x14">
            <control shapeId="32198" r:id="rId55" name="Check Box 454">
              <controlPr defaultSize="0" autoFill="0" autoLine="0" autoPict="0">
                <anchor moveWithCells="1">
                  <from>
                    <xdr:col>4</xdr:col>
                    <xdr:colOff>0</xdr:colOff>
                    <xdr:row>20</xdr:row>
                    <xdr:rowOff>180975</xdr:rowOff>
                  </from>
                  <to>
                    <xdr:col>4</xdr:col>
                    <xdr:colOff>209550</xdr:colOff>
                    <xdr:row>22</xdr:row>
                    <xdr:rowOff>9525</xdr:rowOff>
                  </to>
                </anchor>
              </controlPr>
            </control>
          </mc:Choice>
        </mc:AlternateContent>
        <mc:AlternateContent xmlns:mc="http://schemas.openxmlformats.org/markup-compatibility/2006">
          <mc:Choice Requires="x14">
            <control shapeId="32199" r:id="rId56" name="Check Box 455">
              <controlPr defaultSize="0" autoFill="0" autoLine="0" autoPict="0">
                <anchor moveWithCells="1">
                  <from>
                    <xdr:col>7</xdr:col>
                    <xdr:colOff>0</xdr:colOff>
                    <xdr:row>20</xdr:row>
                    <xdr:rowOff>171450</xdr:rowOff>
                  </from>
                  <to>
                    <xdr:col>7</xdr:col>
                    <xdr:colOff>209550</xdr:colOff>
                    <xdr:row>22</xdr:row>
                    <xdr:rowOff>0</xdr:rowOff>
                  </to>
                </anchor>
              </controlPr>
            </control>
          </mc:Choice>
        </mc:AlternateContent>
        <mc:AlternateContent xmlns:mc="http://schemas.openxmlformats.org/markup-compatibility/2006">
          <mc:Choice Requires="x14">
            <control shapeId="32200" r:id="rId57" name="Check Box 456">
              <controlPr defaultSize="0" autoFill="0" autoLine="0" autoPict="0">
                <anchor moveWithCells="1">
                  <from>
                    <xdr:col>10</xdr:col>
                    <xdr:colOff>9525</xdr:colOff>
                    <xdr:row>20</xdr:row>
                    <xdr:rowOff>180975</xdr:rowOff>
                  </from>
                  <to>
                    <xdr:col>11</xdr:col>
                    <xdr:colOff>0</xdr:colOff>
                    <xdr:row>22</xdr:row>
                    <xdr:rowOff>9525</xdr:rowOff>
                  </to>
                </anchor>
              </controlPr>
            </control>
          </mc:Choice>
        </mc:AlternateContent>
        <mc:AlternateContent xmlns:mc="http://schemas.openxmlformats.org/markup-compatibility/2006">
          <mc:Choice Requires="x14">
            <control shapeId="32201" r:id="rId58" name="Check Box 457">
              <controlPr defaultSize="0" autoFill="0" autoLine="0" autoPict="0">
                <anchor moveWithCells="1">
                  <from>
                    <xdr:col>4</xdr:col>
                    <xdr:colOff>0</xdr:colOff>
                    <xdr:row>21</xdr:row>
                    <xdr:rowOff>180975</xdr:rowOff>
                  </from>
                  <to>
                    <xdr:col>4</xdr:col>
                    <xdr:colOff>209550</xdr:colOff>
                    <xdr:row>23</xdr:row>
                    <xdr:rowOff>9525</xdr:rowOff>
                  </to>
                </anchor>
              </controlPr>
            </control>
          </mc:Choice>
        </mc:AlternateContent>
        <mc:AlternateContent xmlns:mc="http://schemas.openxmlformats.org/markup-compatibility/2006">
          <mc:Choice Requires="x14">
            <control shapeId="32202" r:id="rId59" name="Check Box 458">
              <controlPr defaultSize="0" autoFill="0" autoLine="0" autoPict="0">
                <anchor moveWithCells="1">
                  <from>
                    <xdr:col>7</xdr:col>
                    <xdr:colOff>0</xdr:colOff>
                    <xdr:row>21</xdr:row>
                    <xdr:rowOff>171450</xdr:rowOff>
                  </from>
                  <to>
                    <xdr:col>7</xdr:col>
                    <xdr:colOff>209550</xdr:colOff>
                    <xdr:row>23</xdr:row>
                    <xdr:rowOff>0</xdr:rowOff>
                  </to>
                </anchor>
              </controlPr>
            </control>
          </mc:Choice>
        </mc:AlternateContent>
        <mc:AlternateContent xmlns:mc="http://schemas.openxmlformats.org/markup-compatibility/2006">
          <mc:Choice Requires="x14">
            <control shapeId="32203" r:id="rId60" name="Check Box 459">
              <controlPr defaultSize="0" autoFill="0" autoLine="0" autoPict="0">
                <anchor moveWithCells="1">
                  <from>
                    <xdr:col>10</xdr:col>
                    <xdr:colOff>9525</xdr:colOff>
                    <xdr:row>21</xdr:row>
                    <xdr:rowOff>180975</xdr:rowOff>
                  </from>
                  <to>
                    <xdr:col>11</xdr:col>
                    <xdr:colOff>0</xdr:colOff>
                    <xdr:row>23</xdr:row>
                    <xdr:rowOff>9525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T409"/>
  <sheetViews>
    <sheetView showGridLines="0" showRuler="0" zoomScale="130" zoomScaleNormal="130" workbookViewId="0">
      <selection activeCell="D8" sqref="D8"/>
    </sheetView>
  </sheetViews>
  <sheetFormatPr defaultColWidth="8.7109375" defaultRowHeight="10.9" customHeight="1"/>
  <cols>
    <col min="1" max="1" width="3" style="138" customWidth="1"/>
    <col min="2" max="2" width="6.7109375" style="208" customWidth="1"/>
    <col min="3" max="3" width="6.5703125" style="138" customWidth="1"/>
    <col min="4" max="4" width="70.5703125" style="138" customWidth="1"/>
    <col min="5" max="5" width="10.5703125" style="138" customWidth="1"/>
    <col min="6" max="6" width="9" style="138" customWidth="1"/>
    <col min="7" max="8" width="8.7109375" style="138"/>
    <col min="9" max="9" width="7.140625" style="138" customWidth="1"/>
    <col min="10" max="10" width="10.85546875" style="138" customWidth="1"/>
    <col min="11" max="16384" width="8.7109375" style="138"/>
  </cols>
  <sheetData>
    <row r="1" spans="1:20" ht="10.9" customHeight="1">
      <c r="A1" s="254" t="s">
        <v>394</v>
      </c>
      <c r="B1" s="931" t="s">
        <v>811</v>
      </c>
      <c r="C1" s="931"/>
      <c r="D1" s="931"/>
    </row>
    <row r="2" spans="1:20" ht="20.100000000000001" customHeight="1">
      <c r="B2" s="934" t="s">
        <v>458</v>
      </c>
      <c r="C2" s="934"/>
      <c r="D2" s="934"/>
      <c r="E2" s="934"/>
      <c r="F2" s="934"/>
      <c r="H2" s="203"/>
    </row>
    <row r="3" spans="1:20" ht="20.100000000000001" customHeight="1">
      <c r="A3" s="91"/>
      <c r="B3" s="934" t="s">
        <v>545</v>
      </c>
      <c r="C3" s="934"/>
      <c r="D3" s="934"/>
      <c r="E3" s="934"/>
      <c r="F3" s="934"/>
    </row>
    <row r="4" spans="1:20" ht="20.100000000000001" customHeight="1">
      <c r="A4" s="91"/>
      <c r="B4" s="934" t="s">
        <v>457</v>
      </c>
      <c r="C4" s="934"/>
      <c r="D4" s="934"/>
      <c r="E4" s="934"/>
      <c r="F4" s="934"/>
    </row>
    <row r="5" spans="1:20" ht="9.9499999999999993" customHeight="1">
      <c r="A5" s="84"/>
      <c r="B5" s="88"/>
      <c r="C5" s="85"/>
      <c r="D5" s="85"/>
      <c r="E5" s="85"/>
      <c r="F5" s="85"/>
    </row>
    <row r="6" spans="1:20" ht="20.100000000000001" customHeight="1">
      <c r="A6" s="84"/>
      <c r="B6" s="91" t="s">
        <v>456</v>
      </c>
      <c r="C6" s="91"/>
      <c r="D6" s="515"/>
      <c r="E6" s="942" t="s">
        <v>818</v>
      </c>
      <c r="F6" s="943"/>
      <c r="J6" s="929"/>
      <c r="K6" s="929"/>
      <c r="N6" s="930"/>
      <c r="O6" s="930"/>
      <c r="P6" s="930"/>
      <c r="Q6" s="930"/>
      <c r="R6" s="930"/>
      <c r="S6" s="930"/>
      <c r="T6" s="930"/>
    </row>
    <row r="7" spans="1:20" ht="20.100000000000001" customHeight="1">
      <c r="A7" s="84"/>
      <c r="B7" s="91" t="s">
        <v>68</v>
      </c>
      <c r="C7" s="91"/>
      <c r="D7" s="515"/>
      <c r="E7" s="542" t="s">
        <v>889</v>
      </c>
      <c r="F7" s="321"/>
      <c r="J7" s="319"/>
      <c r="K7" s="320"/>
    </row>
    <row r="8" spans="1:20" ht="20.100000000000001" customHeight="1">
      <c r="A8" s="84"/>
      <c r="B8" s="91" t="s">
        <v>455</v>
      </c>
      <c r="C8" s="91"/>
      <c r="D8" s="1018">
        <f>'Pg. 29 Self-Score'!F37</f>
        <v>0</v>
      </c>
      <c r="E8" s="204"/>
      <c r="F8" s="204"/>
    </row>
    <row r="9" spans="1:20" ht="9.9499999999999993" customHeight="1">
      <c r="A9" s="84"/>
      <c r="B9" s="88"/>
      <c r="C9" s="88"/>
      <c r="D9" s="47"/>
      <c r="E9" s="205"/>
      <c r="F9" s="205"/>
    </row>
    <row r="10" spans="1:20" ht="15.75">
      <c r="A10" s="84"/>
      <c r="B10" s="935" t="s">
        <v>454</v>
      </c>
      <c r="C10" s="935"/>
      <c r="D10" s="935"/>
      <c r="E10" s="935"/>
      <c r="F10" s="935"/>
    </row>
    <row r="11" spans="1:20" ht="30" customHeight="1">
      <c r="A11" s="84"/>
      <c r="B11" s="117" t="s">
        <v>866</v>
      </c>
      <c r="C11" s="934" t="s">
        <v>52</v>
      </c>
      <c r="D11" s="934"/>
      <c r="E11" s="934"/>
      <c r="F11" s="934"/>
    </row>
    <row r="12" spans="1:20" ht="15" customHeight="1">
      <c r="A12" s="84"/>
      <c r="B12" s="941">
        <v>3</v>
      </c>
      <c r="C12" s="897" t="s">
        <v>453</v>
      </c>
      <c r="D12" s="897"/>
      <c r="E12" s="897"/>
      <c r="F12" s="938"/>
      <c r="I12" s="928"/>
      <c r="J12" s="928"/>
      <c r="K12" s="928"/>
      <c r="L12" s="928"/>
      <c r="M12" s="928"/>
      <c r="N12" s="928"/>
      <c r="O12" s="928"/>
      <c r="P12" s="928"/>
      <c r="Q12" s="928"/>
      <c r="R12" s="928"/>
      <c r="S12" s="928"/>
      <c r="T12" s="928"/>
    </row>
    <row r="13" spans="1:20" ht="30" customHeight="1">
      <c r="A13" s="84"/>
      <c r="B13" s="941"/>
      <c r="C13" s="939" t="s">
        <v>669</v>
      </c>
      <c r="D13" s="939"/>
      <c r="E13" s="939"/>
      <c r="F13" s="940"/>
    </row>
    <row r="14" spans="1:20" ht="15" customHeight="1">
      <c r="A14" s="84"/>
      <c r="B14" s="941">
        <v>3</v>
      </c>
      <c r="C14" s="936" t="s">
        <v>596</v>
      </c>
      <c r="D14" s="936"/>
      <c r="E14" s="936"/>
      <c r="F14" s="937"/>
    </row>
    <row r="15" spans="1:20" ht="30" customHeight="1">
      <c r="A15" s="84"/>
      <c r="B15" s="941"/>
      <c r="C15" s="939" t="s">
        <v>597</v>
      </c>
      <c r="D15" s="939"/>
      <c r="E15" s="939"/>
      <c r="F15" s="940"/>
    </row>
    <row r="16" spans="1:20" ht="15" customHeight="1">
      <c r="A16" s="84"/>
      <c r="B16" s="932">
        <v>3</v>
      </c>
      <c r="C16" s="936" t="s">
        <v>750</v>
      </c>
      <c r="D16" s="936"/>
      <c r="E16" s="936"/>
      <c r="F16" s="937"/>
    </row>
    <row r="17" spans="1:15" ht="30" customHeight="1">
      <c r="A17" s="84"/>
      <c r="B17" s="933"/>
      <c r="C17" s="945" t="s">
        <v>618</v>
      </c>
      <c r="D17" s="939"/>
      <c r="E17" s="939"/>
      <c r="F17" s="940"/>
      <c r="G17" s="944"/>
    </row>
    <row r="18" spans="1:15" ht="15" customHeight="1">
      <c r="A18" s="84"/>
      <c r="B18" s="932">
        <v>6</v>
      </c>
      <c r="C18" s="946" t="s">
        <v>452</v>
      </c>
      <c r="D18" s="936"/>
      <c r="E18" s="936"/>
      <c r="F18" s="937"/>
      <c r="G18" s="944"/>
    </row>
    <row r="19" spans="1:15" ht="30" customHeight="1">
      <c r="A19" s="84"/>
      <c r="B19" s="933"/>
      <c r="C19" s="945" t="s">
        <v>890</v>
      </c>
      <c r="D19" s="939"/>
      <c r="E19" s="939"/>
      <c r="F19" s="940"/>
      <c r="G19" s="944"/>
    </row>
    <row r="20" spans="1:15" ht="15" customHeight="1">
      <c r="A20" s="84"/>
      <c r="B20" s="932">
        <v>6</v>
      </c>
      <c r="C20" s="946" t="s">
        <v>451</v>
      </c>
      <c r="D20" s="936"/>
      <c r="E20" s="936"/>
      <c r="F20" s="937"/>
      <c r="G20" s="944"/>
    </row>
    <row r="21" spans="1:15" ht="36" customHeight="1">
      <c r="A21" s="84"/>
      <c r="B21" s="933"/>
      <c r="C21" s="945" t="s">
        <v>450</v>
      </c>
      <c r="D21" s="939"/>
      <c r="E21" s="939"/>
      <c r="F21" s="940"/>
      <c r="G21" s="944"/>
      <c r="O21" s="264"/>
    </row>
    <row r="22" spans="1:15" ht="15" customHeight="1">
      <c r="A22" s="84"/>
      <c r="B22" s="932">
        <v>6</v>
      </c>
      <c r="C22" s="946" t="s">
        <v>503</v>
      </c>
      <c r="D22" s="936"/>
      <c r="E22" s="936"/>
      <c r="F22" s="937"/>
      <c r="G22" s="944"/>
    </row>
    <row r="23" spans="1:15" ht="30" customHeight="1">
      <c r="A23" s="84"/>
      <c r="B23" s="933"/>
      <c r="C23" s="945" t="s">
        <v>595</v>
      </c>
      <c r="D23" s="939"/>
      <c r="E23" s="939"/>
      <c r="F23" s="940"/>
      <c r="G23" s="944"/>
    </row>
    <row r="24" spans="1:15" ht="15" customHeight="1">
      <c r="A24" s="84"/>
      <c r="B24" s="932">
        <v>7</v>
      </c>
      <c r="C24" s="946" t="s">
        <v>632</v>
      </c>
      <c r="D24" s="936"/>
      <c r="E24" s="936"/>
      <c r="F24" s="937"/>
      <c r="G24" s="944"/>
    </row>
    <row r="25" spans="1:15" ht="36" customHeight="1">
      <c r="A25" s="84"/>
      <c r="B25" s="933"/>
      <c r="C25" s="945" t="s">
        <v>636</v>
      </c>
      <c r="D25" s="939"/>
      <c r="E25" s="939"/>
      <c r="F25" s="940"/>
      <c r="G25" s="944"/>
    </row>
    <row r="26" spans="1:15" ht="15" customHeight="1">
      <c r="A26" s="84"/>
      <c r="B26" s="932" t="s">
        <v>616</v>
      </c>
      <c r="C26" s="946" t="s">
        <v>449</v>
      </c>
      <c r="D26" s="936"/>
      <c r="E26" s="936"/>
      <c r="F26" s="937"/>
      <c r="G26" s="944"/>
    </row>
    <row r="27" spans="1:15" ht="30" customHeight="1">
      <c r="A27" s="84"/>
      <c r="B27" s="933"/>
      <c r="C27" s="945" t="s">
        <v>448</v>
      </c>
      <c r="D27" s="939"/>
      <c r="E27" s="939"/>
      <c r="F27" s="940"/>
      <c r="G27" s="944"/>
    </row>
    <row r="28" spans="1:15" ht="15" customHeight="1">
      <c r="A28" s="84"/>
      <c r="B28" s="853">
        <v>10</v>
      </c>
      <c r="C28" s="820" t="s">
        <v>447</v>
      </c>
      <c r="D28" s="573"/>
      <c r="E28" s="573"/>
      <c r="F28" s="947"/>
      <c r="G28" s="944"/>
    </row>
    <row r="29" spans="1:15" s="206" customFormat="1" ht="30" customHeight="1">
      <c r="A29" s="38"/>
      <c r="B29" s="854"/>
      <c r="C29" s="939" t="s">
        <v>751</v>
      </c>
      <c r="D29" s="939"/>
      <c r="E29" s="939"/>
      <c r="F29" s="940"/>
    </row>
    <row r="30" spans="1:15" s="206" customFormat="1" ht="15" customHeight="1">
      <c r="A30" s="38"/>
      <c r="B30" s="859">
        <v>13</v>
      </c>
      <c r="C30" s="897" t="s">
        <v>701</v>
      </c>
      <c r="D30" s="897"/>
      <c r="E30" s="897"/>
      <c r="F30" s="938"/>
    </row>
    <row r="31" spans="1:15" s="206" customFormat="1" ht="30" customHeight="1">
      <c r="A31" s="38"/>
      <c r="B31" s="859"/>
      <c r="C31" s="939" t="s">
        <v>702</v>
      </c>
      <c r="D31" s="939"/>
      <c r="E31" s="939"/>
      <c r="F31" s="940"/>
    </row>
    <row r="32" spans="1:15" s="206" customFormat="1" ht="15" customHeight="1">
      <c r="A32" s="38"/>
      <c r="B32" s="859" t="s">
        <v>617</v>
      </c>
      <c r="C32" s="897" t="s">
        <v>446</v>
      </c>
      <c r="D32" s="897"/>
      <c r="E32" s="897"/>
      <c r="F32" s="938"/>
    </row>
    <row r="33" spans="1:8" s="206" customFormat="1" ht="30" customHeight="1">
      <c r="A33" s="38"/>
      <c r="B33" s="859"/>
      <c r="C33" s="939" t="s">
        <v>752</v>
      </c>
      <c r="D33" s="939"/>
      <c r="E33" s="939"/>
      <c r="F33" s="940"/>
    </row>
    <row r="34" spans="1:8" s="206" customFormat="1" ht="15" customHeight="1">
      <c r="A34" s="38"/>
      <c r="B34" s="859">
        <v>22</v>
      </c>
      <c r="C34" s="897" t="s">
        <v>479</v>
      </c>
      <c r="D34" s="897"/>
      <c r="E34" s="897"/>
      <c r="F34" s="938"/>
      <c r="H34" s="207"/>
    </row>
    <row r="35" spans="1:8" s="206" customFormat="1" ht="30" customHeight="1">
      <c r="A35" s="38"/>
      <c r="B35" s="859"/>
      <c r="C35" s="939" t="s">
        <v>491</v>
      </c>
      <c r="D35" s="939"/>
      <c r="E35" s="939"/>
      <c r="F35" s="940"/>
    </row>
    <row r="36" spans="1:8" s="206" customFormat="1" ht="20.100000000000001" customHeight="1">
      <c r="B36" s="208"/>
      <c r="C36" s="209"/>
      <c r="D36" s="209"/>
      <c r="E36" s="209"/>
      <c r="F36" s="209"/>
    </row>
    <row r="37" spans="1:8" s="206" customFormat="1" ht="20.100000000000001" customHeight="1">
      <c r="B37" s="208"/>
      <c r="C37" s="209"/>
      <c r="D37" s="209"/>
      <c r="E37" s="209"/>
      <c r="F37" s="209"/>
    </row>
    <row r="38" spans="1:8" s="206" customFormat="1" ht="20.100000000000001" customHeight="1">
      <c r="B38" s="208"/>
    </row>
    <row r="39" spans="1:8" s="206" customFormat="1" ht="20.100000000000001" customHeight="1">
      <c r="B39" s="208"/>
    </row>
    <row r="40" spans="1:8" s="206" customFormat="1" ht="20.100000000000001" customHeight="1">
      <c r="B40" s="208"/>
    </row>
    <row r="41" spans="1:8" s="206" customFormat="1" ht="20.100000000000001" customHeight="1">
      <c r="B41" s="208"/>
      <c r="C41" s="138"/>
      <c r="D41" s="138"/>
      <c r="E41" s="138"/>
      <c r="F41" s="138"/>
    </row>
    <row r="42" spans="1:8" s="206" customFormat="1" ht="20.100000000000001" customHeight="1">
      <c r="B42" s="208"/>
      <c r="C42" s="138"/>
      <c r="D42" s="138"/>
      <c r="E42" s="138"/>
      <c r="F42" s="138"/>
    </row>
    <row r="43" spans="1:8" s="206" customFormat="1" ht="20.100000000000001" customHeight="1">
      <c r="B43" s="208"/>
      <c r="C43" s="138"/>
      <c r="D43" s="138"/>
      <c r="E43" s="138"/>
      <c r="F43" s="138"/>
    </row>
    <row r="44" spans="1:8" s="206" customFormat="1" ht="20.100000000000001" customHeight="1">
      <c r="B44" s="208"/>
      <c r="C44" s="138"/>
      <c r="D44" s="138"/>
      <c r="E44" s="138"/>
      <c r="F44" s="138"/>
    </row>
    <row r="45" spans="1:8" s="206" customFormat="1" ht="20.100000000000001" customHeight="1">
      <c r="E45" s="138"/>
      <c r="F45" s="138"/>
    </row>
    <row r="46" spans="1:8" s="206" customFormat="1" ht="20.100000000000001" customHeight="1">
      <c r="B46" s="208"/>
      <c r="C46" s="138"/>
      <c r="D46" s="138"/>
      <c r="E46" s="138"/>
      <c r="F46" s="138"/>
    </row>
    <row r="47" spans="1:8" s="206" customFormat="1" ht="20.100000000000001" customHeight="1">
      <c r="B47" s="208"/>
      <c r="C47" s="138"/>
      <c r="D47" s="138"/>
      <c r="E47" s="138"/>
      <c r="F47" s="138"/>
    </row>
    <row r="48" spans="1:8" s="206" customFormat="1" ht="20.100000000000001" customHeight="1">
      <c r="B48" s="208"/>
      <c r="C48" s="138"/>
      <c r="D48" s="138"/>
      <c r="E48" s="138"/>
      <c r="F48" s="138"/>
    </row>
    <row r="49" spans="2:6" s="206" customFormat="1" ht="20.100000000000001" customHeight="1"/>
    <row r="50" spans="2:6" s="206" customFormat="1" ht="20.100000000000001" customHeight="1"/>
    <row r="51" spans="2:6" s="206" customFormat="1" ht="20.100000000000001" customHeight="1"/>
    <row r="52" spans="2:6" s="206" customFormat="1" ht="20.100000000000001" customHeight="1"/>
    <row r="53" spans="2:6" s="206" customFormat="1" ht="20.100000000000001" customHeight="1"/>
    <row r="54" spans="2:6" s="206" customFormat="1" ht="20.100000000000001" customHeight="1"/>
    <row r="55" spans="2:6" s="206" customFormat="1" ht="20.100000000000001" customHeight="1"/>
    <row r="56" spans="2:6" s="206" customFormat="1" ht="20.100000000000001" customHeight="1"/>
    <row r="57" spans="2:6" s="206" customFormat="1" ht="20.100000000000001" customHeight="1"/>
    <row r="58" spans="2:6" ht="20.100000000000001" customHeight="1">
      <c r="B58" s="206"/>
      <c r="C58" s="206"/>
      <c r="D58" s="206"/>
      <c r="E58" s="206"/>
      <c r="F58" s="206"/>
    </row>
    <row r="59" spans="2:6" s="206" customFormat="1" ht="20.100000000000001" customHeight="1"/>
    <row r="60" spans="2:6" ht="20.100000000000001" customHeight="1">
      <c r="B60" s="206"/>
      <c r="C60" s="206"/>
      <c r="D60" s="206"/>
      <c r="E60" s="206"/>
      <c r="F60" s="206"/>
    </row>
    <row r="61" spans="2:6" s="206" customFormat="1" ht="20.100000000000001" customHeight="1">
      <c r="B61" s="208"/>
      <c r="C61" s="138"/>
      <c r="D61" s="138"/>
      <c r="E61" s="138"/>
      <c r="F61" s="138"/>
    </row>
    <row r="62" spans="2:6" ht="20.100000000000001" customHeight="1">
      <c r="B62" s="206"/>
      <c r="C62" s="206"/>
      <c r="D62" s="206"/>
      <c r="E62" s="206"/>
      <c r="F62" s="206"/>
    </row>
    <row r="63" spans="2:6" s="206" customFormat="1" ht="20.100000000000001" customHeight="1">
      <c r="B63" s="208"/>
      <c r="C63" s="138"/>
      <c r="D63" s="138"/>
      <c r="E63" s="138"/>
      <c r="F63" s="138"/>
    </row>
    <row r="64" spans="2:6" s="206" customFormat="1" ht="20.100000000000001" customHeight="1"/>
    <row r="65" spans="2:6" s="206" customFormat="1" ht="20.100000000000001" customHeight="1">
      <c r="B65" s="208"/>
      <c r="C65" s="138"/>
      <c r="D65" s="138"/>
      <c r="E65" s="138"/>
      <c r="F65" s="138"/>
    </row>
    <row r="66" spans="2:6" s="206" customFormat="1" ht="20.100000000000001" customHeight="1"/>
    <row r="67" spans="2:6" s="206" customFormat="1" ht="20.100000000000001" customHeight="1"/>
    <row r="68" spans="2:6" s="206" customFormat="1" ht="20.100000000000001" customHeight="1"/>
    <row r="69" spans="2:6" s="206" customFormat="1" ht="20.100000000000001" customHeight="1"/>
    <row r="70" spans="2:6" s="206" customFormat="1" ht="20.100000000000001" customHeight="1"/>
    <row r="71" spans="2:6" s="206" customFormat="1" ht="20.100000000000001" customHeight="1"/>
    <row r="72" spans="2:6" s="206" customFormat="1" ht="20.100000000000001" customHeight="1"/>
    <row r="73" spans="2:6" s="206" customFormat="1" ht="20.100000000000001" customHeight="1"/>
    <row r="74" spans="2:6" s="206" customFormat="1" ht="20.100000000000001" customHeight="1"/>
    <row r="75" spans="2:6" s="206" customFormat="1" ht="20.100000000000001" customHeight="1"/>
    <row r="76" spans="2:6" s="206" customFormat="1" ht="20.100000000000001" customHeight="1"/>
    <row r="77" spans="2:6" s="206" customFormat="1" ht="20.100000000000001" customHeight="1"/>
    <row r="78" spans="2:6" s="206" customFormat="1" ht="20.100000000000001" customHeight="1"/>
    <row r="79" spans="2:6" s="206" customFormat="1" ht="20.100000000000001" customHeight="1"/>
    <row r="80" spans="2:6" s="206" customFormat="1" ht="20.100000000000001" customHeight="1"/>
    <row r="81" s="206" customFormat="1" ht="20.100000000000001" customHeight="1"/>
    <row r="82" s="206" customFormat="1" ht="20.100000000000001" customHeight="1"/>
    <row r="83" s="206" customFormat="1" ht="20.100000000000001" customHeight="1"/>
    <row r="84" s="206" customFormat="1" ht="20.100000000000001" customHeight="1"/>
    <row r="85" s="206" customFormat="1" ht="20.100000000000001" customHeight="1"/>
    <row r="86" s="206" customFormat="1" ht="20.100000000000001" customHeight="1"/>
    <row r="87" s="206" customFormat="1" ht="20.100000000000001" customHeight="1"/>
    <row r="88" s="206" customFormat="1" ht="20.100000000000001" customHeight="1"/>
    <row r="89" s="206" customFormat="1" ht="20.100000000000001" customHeight="1"/>
    <row r="90" s="206" customFormat="1" ht="20.100000000000001" customHeight="1"/>
    <row r="91" s="206" customFormat="1" ht="20.100000000000001" customHeight="1"/>
    <row r="92" s="206" customFormat="1" ht="20.100000000000001" customHeight="1"/>
    <row r="93" s="206" customFormat="1" ht="20.100000000000001" customHeight="1"/>
    <row r="94" s="206" customFormat="1" ht="20.100000000000001" customHeight="1"/>
    <row r="95" s="206" customFormat="1" ht="20.100000000000001" customHeight="1"/>
    <row r="96" s="206" customFormat="1" ht="20.100000000000001" customHeight="1"/>
    <row r="97" s="206" customFormat="1" ht="20.100000000000001" customHeight="1"/>
    <row r="98" s="206" customFormat="1" ht="20.100000000000001" customHeight="1"/>
    <row r="99" s="206" customFormat="1" ht="20.100000000000001" customHeight="1"/>
    <row r="100" s="206" customFormat="1" ht="20.100000000000001" customHeight="1"/>
    <row r="101" s="206" customFormat="1" ht="20.100000000000001" customHeight="1"/>
    <row r="102" s="206" customFormat="1" ht="20.100000000000001" customHeight="1"/>
    <row r="103" s="206" customFormat="1" ht="20.100000000000001" customHeight="1"/>
    <row r="104" s="206" customFormat="1" ht="20.100000000000001" customHeight="1"/>
    <row r="105" s="206" customFormat="1" ht="20.100000000000001" customHeight="1"/>
    <row r="106" s="206" customFormat="1" ht="20.100000000000001" customHeight="1"/>
    <row r="107" s="206" customFormat="1" ht="20.100000000000001" customHeight="1"/>
    <row r="108" s="206" customFormat="1" ht="20.100000000000001" customHeight="1"/>
    <row r="109" s="206" customFormat="1" ht="20.100000000000001" customHeight="1"/>
    <row r="110" s="206" customFormat="1" ht="20.100000000000001" customHeight="1"/>
    <row r="111" s="206" customFormat="1" ht="20.100000000000001" customHeight="1"/>
    <row r="112" s="206" customFormat="1" ht="20.100000000000001" customHeight="1"/>
    <row r="113" s="206" customFormat="1" ht="20.100000000000001" customHeight="1"/>
    <row r="114" s="206" customFormat="1" ht="20.100000000000001" customHeight="1"/>
    <row r="115" s="206" customFormat="1" ht="20.100000000000001" customHeight="1"/>
    <row r="116" s="206" customFormat="1" ht="20.100000000000001" customHeight="1"/>
    <row r="117" s="206" customFormat="1" ht="20.100000000000001" customHeight="1"/>
    <row r="118" s="206" customFormat="1" ht="20.100000000000001" customHeight="1"/>
    <row r="119" s="206" customFormat="1" ht="20.100000000000001" customHeight="1"/>
    <row r="120" s="206" customFormat="1" ht="20.100000000000001" customHeight="1"/>
    <row r="121" s="206" customFormat="1" ht="20.100000000000001" customHeight="1"/>
    <row r="122" s="206" customFormat="1" ht="20.100000000000001" customHeight="1"/>
    <row r="123" s="206" customFormat="1" ht="20.100000000000001" customHeight="1"/>
    <row r="124" s="206" customFormat="1" ht="20.100000000000001" customHeight="1"/>
    <row r="125" s="206" customFormat="1" ht="20.100000000000001" customHeight="1"/>
    <row r="126" s="206" customFormat="1" ht="20.100000000000001" customHeight="1"/>
    <row r="127" s="206" customFormat="1" ht="20.100000000000001" customHeight="1"/>
    <row r="128" s="206" customFormat="1" ht="20.100000000000001" customHeight="1"/>
    <row r="129" s="206" customFormat="1" ht="20.100000000000001" customHeight="1"/>
    <row r="130" s="206" customFormat="1" ht="20.100000000000001" customHeight="1"/>
    <row r="131" s="206" customFormat="1" ht="20.100000000000001" customHeight="1"/>
    <row r="132" s="206" customFormat="1" ht="20.100000000000001" customHeight="1"/>
    <row r="133" s="206" customFormat="1" ht="20.100000000000001" customHeight="1"/>
    <row r="134" s="206" customFormat="1" ht="20.100000000000001" customHeight="1"/>
    <row r="135" s="206" customFormat="1" ht="20.100000000000001" customHeight="1"/>
    <row r="136" s="206" customFormat="1" ht="20.100000000000001" customHeight="1"/>
    <row r="137" s="206" customFormat="1" ht="20.100000000000001" customHeight="1"/>
    <row r="138" s="206" customFormat="1" ht="20.100000000000001" customHeight="1"/>
    <row r="139" s="206" customFormat="1" ht="20.100000000000001" customHeight="1"/>
    <row r="140" s="206" customFormat="1" ht="20.100000000000001" customHeight="1"/>
    <row r="141" s="206" customFormat="1" ht="20.100000000000001" customHeight="1"/>
    <row r="142" s="206" customFormat="1" ht="20.100000000000001" customHeight="1"/>
    <row r="143" s="206" customFormat="1" ht="20.100000000000001" customHeight="1"/>
    <row r="144" s="206" customFormat="1" ht="20.100000000000001" customHeight="1"/>
    <row r="145" s="206" customFormat="1" ht="20.100000000000001" customHeight="1"/>
    <row r="146" s="206" customFormat="1" ht="20.100000000000001" customHeight="1"/>
    <row r="147" s="206" customFormat="1" ht="20.100000000000001" customHeight="1"/>
    <row r="148" s="206" customFormat="1" ht="20.100000000000001" customHeight="1"/>
    <row r="149" s="206" customFormat="1" ht="20.100000000000001" customHeight="1"/>
    <row r="150" s="206" customFormat="1" ht="20.100000000000001" customHeight="1"/>
    <row r="151" s="206" customFormat="1" ht="20.100000000000001" customHeight="1"/>
    <row r="152" s="206" customFormat="1" ht="20.100000000000001" customHeight="1"/>
    <row r="153" s="206" customFormat="1" ht="20.100000000000001" customHeight="1"/>
    <row r="154" s="206" customFormat="1" ht="10.9" customHeight="1"/>
    <row r="155" s="206" customFormat="1" ht="10.9" customHeight="1"/>
    <row r="156" s="206" customFormat="1" ht="10.9" customHeight="1"/>
    <row r="157" s="206" customFormat="1" ht="10.9" customHeight="1"/>
    <row r="158" s="206" customFormat="1" ht="10.9" customHeight="1"/>
    <row r="159" s="206" customFormat="1" ht="10.9" customHeight="1"/>
    <row r="160" s="206" customFormat="1" ht="10.9" customHeight="1"/>
    <row r="161" s="206" customFormat="1" ht="10.9" customHeight="1"/>
    <row r="162" s="206" customFormat="1" ht="10.9" customHeight="1"/>
    <row r="163" s="206" customFormat="1" ht="10.9" customHeight="1"/>
    <row r="164" s="206" customFormat="1" ht="10.9" customHeight="1"/>
    <row r="165" s="206" customFormat="1" ht="10.9" customHeight="1"/>
    <row r="166" s="206" customFormat="1" ht="10.9" customHeight="1"/>
    <row r="167" s="206" customFormat="1" ht="10.9" customHeight="1"/>
    <row r="168" s="206" customFormat="1" ht="10.9" customHeight="1"/>
    <row r="169" s="206" customFormat="1" ht="10.9" customHeight="1"/>
    <row r="170" s="206" customFormat="1" ht="10.9" customHeight="1"/>
    <row r="171" s="206" customFormat="1" ht="10.9" customHeight="1"/>
    <row r="172" s="206" customFormat="1" ht="10.9" customHeight="1"/>
    <row r="173" s="206" customFormat="1" ht="10.9" customHeight="1"/>
    <row r="174" s="206" customFormat="1" ht="10.9" customHeight="1"/>
    <row r="175" s="206" customFormat="1" ht="10.9" customHeight="1"/>
    <row r="176" s="206" customFormat="1" ht="10.9" customHeight="1"/>
    <row r="177" s="206" customFormat="1" ht="10.9" customHeight="1"/>
    <row r="178" s="206" customFormat="1" ht="10.9" customHeight="1"/>
    <row r="179" s="206" customFormat="1" ht="10.9" customHeight="1"/>
    <row r="180" s="206" customFormat="1" ht="10.9" customHeight="1"/>
    <row r="181" s="206" customFormat="1" ht="10.9" customHeight="1"/>
    <row r="182" s="206" customFormat="1" ht="10.9" customHeight="1"/>
    <row r="183" s="206" customFormat="1" ht="10.9" customHeight="1"/>
    <row r="184" s="206" customFormat="1" ht="10.9" customHeight="1"/>
    <row r="185" s="206" customFormat="1" ht="10.9" customHeight="1"/>
    <row r="186" s="206" customFormat="1" ht="10.9" customHeight="1"/>
    <row r="187" s="206" customFormat="1" ht="10.9" customHeight="1"/>
    <row r="188" s="206" customFormat="1" ht="10.9" customHeight="1"/>
    <row r="189" s="206" customFormat="1" ht="10.9" customHeight="1"/>
    <row r="190" s="206" customFormat="1" ht="10.9" customHeight="1"/>
    <row r="191" s="206" customFormat="1" ht="10.9" customHeight="1"/>
    <row r="192" s="206" customFormat="1" ht="10.9" customHeight="1"/>
    <row r="193" s="206" customFormat="1" ht="10.9" customHeight="1"/>
    <row r="194" s="206" customFormat="1" ht="10.9" customHeight="1"/>
    <row r="195" s="206" customFormat="1" ht="10.9" customHeight="1"/>
    <row r="196" s="206" customFormat="1" ht="10.9" customHeight="1"/>
    <row r="197" s="206" customFormat="1" ht="10.9" customHeight="1"/>
    <row r="198" s="206" customFormat="1" ht="10.9" customHeight="1"/>
    <row r="199" s="206" customFormat="1" ht="10.9" customHeight="1"/>
    <row r="200" s="206" customFormat="1" ht="10.9" customHeight="1"/>
    <row r="201" s="206" customFormat="1" ht="10.9" customHeight="1"/>
    <row r="202" s="206" customFormat="1" ht="10.9" customHeight="1"/>
    <row r="203" s="206" customFormat="1" ht="10.9" customHeight="1"/>
    <row r="204" s="206" customFormat="1" ht="10.9" customHeight="1"/>
    <row r="205" s="206" customFormat="1" ht="10.9" customHeight="1"/>
    <row r="206" s="206" customFormat="1" ht="10.9" customHeight="1"/>
    <row r="207" s="206" customFormat="1" ht="10.9" customHeight="1"/>
    <row r="208" s="206" customFormat="1" ht="10.9" customHeight="1"/>
    <row r="209" s="206" customFormat="1" ht="10.9" customHeight="1"/>
    <row r="210" s="206" customFormat="1" ht="10.9" customHeight="1"/>
    <row r="211" s="206" customFormat="1" ht="10.9" customHeight="1"/>
    <row r="212" s="206" customFormat="1" ht="10.9" customHeight="1"/>
    <row r="213" s="206" customFormat="1" ht="10.9" customHeight="1"/>
    <row r="214" s="206" customFormat="1" ht="10.9" customHeight="1"/>
    <row r="215" s="206" customFormat="1" ht="10.9" customHeight="1"/>
    <row r="216" s="206" customFormat="1" ht="10.9" customHeight="1"/>
    <row r="217" s="206" customFormat="1" ht="10.9" customHeight="1"/>
    <row r="218" s="206" customFormat="1" ht="10.9" customHeight="1"/>
    <row r="219" s="206" customFormat="1" ht="10.9" customHeight="1"/>
    <row r="220" s="206" customFormat="1" ht="10.9" customHeight="1"/>
    <row r="221" s="206" customFormat="1" ht="10.9" customHeight="1"/>
    <row r="222" s="206" customFormat="1" ht="10.9" customHeight="1"/>
    <row r="223" s="206" customFormat="1" ht="10.9" customHeight="1"/>
    <row r="224" s="206" customFormat="1" ht="10.9" customHeight="1"/>
    <row r="225" s="206" customFormat="1" ht="10.9" customHeight="1"/>
    <row r="226" s="206" customFormat="1" ht="10.9" customHeight="1"/>
    <row r="227" s="206" customFormat="1" ht="10.9" customHeight="1"/>
    <row r="228" s="206" customFormat="1" ht="10.9" customHeight="1"/>
    <row r="229" s="206" customFormat="1" ht="10.9" customHeight="1"/>
    <row r="230" s="206" customFormat="1" ht="10.9" customHeight="1"/>
    <row r="231" s="206" customFormat="1" ht="10.9" customHeight="1"/>
    <row r="232" s="206" customFormat="1" ht="10.9" customHeight="1"/>
    <row r="233" s="206" customFormat="1" ht="10.9" customHeight="1"/>
    <row r="234" s="206" customFormat="1" ht="10.9" customHeight="1"/>
    <row r="235" s="206" customFormat="1" ht="10.9" customHeight="1"/>
    <row r="236" s="206" customFormat="1" ht="10.9" customHeight="1"/>
    <row r="237" s="206" customFormat="1" ht="10.9" customHeight="1"/>
    <row r="238" s="206" customFormat="1" ht="10.9" customHeight="1"/>
    <row r="239" s="206" customFormat="1" ht="10.9" customHeight="1"/>
    <row r="240" s="206" customFormat="1" ht="10.9" customHeight="1"/>
    <row r="241" s="206" customFormat="1" ht="10.9" customHeight="1"/>
    <row r="242" s="206" customFormat="1" ht="10.9" customHeight="1"/>
    <row r="243" s="206" customFormat="1" ht="10.9" customHeight="1"/>
    <row r="244" s="206" customFormat="1" ht="10.9" customHeight="1"/>
    <row r="245" s="206" customFormat="1" ht="10.9" customHeight="1"/>
    <row r="246" s="206" customFormat="1" ht="10.9" customHeight="1"/>
    <row r="247" s="206" customFormat="1" ht="10.9" customHeight="1"/>
    <row r="248" s="206" customFormat="1" ht="10.9" customHeight="1"/>
    <row r="249" s="206" customFormat="1" ht="10.9" customHeight="1"/>
    <row r="250" s="206" customFormat="1" ht="10.9" customHeight="1"/>
    <row r="251" s="206" customFormat="1" ht="10.9" customHeight="1"/>
    <row r="252" s="206" customFormat="1" ht="10.9" customHeight="1"/>
    <row r="253" s="206" customFormat="1" ht="10.9" customHeight="1"/>
    <row r="254" s="206" customFormat="1" ht="10.9" customHeight="1"/>
    <row r="255" s="206" customFormat="1" ht="10.9" customHeight="1"/>
    <row r="256" s="206" customFormat="1" ht="10.9" customHeight="1"/>
    <row r="257" s="206" customFormat="1" ht="10.9" customHeight="1"/>
    <row r="258" s="206" customFormat="1" ht="10.9" customHeight="1"/>
    <row r="259" s="206" customFormat="1" ht="10.9" customHeight="1"/>
    <row r="260" s="206" customFormat="1" ht="10.9" customHeight="1"/>
    <row r="261" s="206" customFormat="1" ht="10.9" customHeight="1"/>
    <row r="262" s="206" customFormat="1" ht="10.9" customHeight="1"/>
    <row r="263" s="206" customFormat="1" ht="10.9" customHeight="1"/>
    <row r="264" s="206" customFormat="1" ht="10.9" customHeight="1"/>
    <row r="265" s="206" customFormat="1" ht="10.9" customHeight="1"/>
    <row r="266" s="206" customFormat="1" ht="10.9" customHeight="1"/>
    <row r="267" s="206" customFormat="1" ht="10.9" customHeight="1"/>
    <row r="268" s="206" customFormat="1" ht="10.9" customHeight="1"/>
    <row r="269" s="206" customFormat="1" ht="10.9" customHeight="1"/>
    <row r="270" s="206" customFormat="1" ht="10.9" customHeight="1"/>
    <row r="271" s="206" customFormat="1" ht="10.9" customHeight="1"/>
    <row r="272" s="206" customFormat="1" ht="10.9" customHeight="1"/>
    <row r="273" s="206" customFormat="1" ht="10.9" customHeight="1"/>
    <row r="274" s="206" customFormat="1" ht="10.9" customHeight="1"/>
    <row r="275" s="206" customFormat="1" ht="10.9" customHeight="1"/>
    <row r="276" s="206" customFormat="1" ht="10.9" customHeight="1"/>
    <row r="277" s="206" customFormat="1" ht="10.9" customHeight="1"/>
    <row r="278" s="206" customFormat="1" ht="10.9" customHeight="1"/>
    <row r="279" s="206" customFormat="1" ht="10.9" customHeight="1"/>
    <row r="280" s="206" customFormat="1" ht="10.9" customHeight="1"/>
    <row r="281" s="206" customFormat="1" ht="10.9" customHeight="1"/>
    <row r="282" s="206" customFormat="1" ht="10.9" customHeight="1"/>
    <row r="283" s="206" customFormat="1" ht="10.9" customHeight="1"/>
    <row r="284" s="206" customFormat="1" ht="10.9" customHeight="1"/>
    <row r="285" s="206" customFormat="1" ht="10.9" customHeight="1"/>
    <row r="286" s="206" customFormat="1" ht="10.9" customHeight="1"/>
    <row r="287" s="206" customFormat="1" ht="10.9" customHeight="1"/>
    <row r="288" s="206" customFormat="1" ht="10.9" customHeight="1"/>
    <row r="289" s="206" customFormat="1" ht="10.9" customHeight="1"/>
    <row r="290" s="206" customFormat="1" ht="10.9" customHeight="1"/>
    <row r="291" s="206" customFormat="1" ht="10.9" customHeight="1"/>
    <row r="292" s="206" customFormat="1" ht="10.9" customHeight="1"/>
    <row r="293" s="206" customFormat="1" ht="10.9" customHeight="1"/>
    <row r="294" s="206" customFormat="1" ht="10.9" customHeight="1"/>
    <row r="295" s="206" customFormat="1" ht="10.9" customHeight="1"/>
    <row r="296" s="206" customFormat="1" ht="10.9" customHeight="1"/>
    <row r="297" s="206" customFormat="1" ht="10.9" customHeight="1"/>
    <row r="298" s="206" customFormat="1" ht="10.9" customHeight="1"/>
    <row r="299" s="206" customFormat="1" ht="10.9" customHeight="1"/>
    <row r="300" s="206" customFormat="1" ht="10.9" customHeight="1"/>
    <row r="301" s="206" customFormat="1" ht="10.9" customHeight="1"/>
    <row r="302" s="206" customFormat="1" ht="10.9" customHeight="1"/>
    <row r="303" s="206" customFormat="1" ht="10.9" customHeight="1"/>
    <row r="304" s="206" customFormat="1" ht="10.9" customHeight="1"/>
    <row r="305" s="206" customFormat="1" ht="10.9" customHeight="1"/>
    <row r="306" s="206" customFormat="1" ht="10.9" customHeight="1"/>
    <row r="307" s="206" customFormat="1" ht="10.9" customHeight="1"/>
    <row r="308" s="206" customFormat="1" ht="10.9" customHeight="1"/>
    <row r="309" s="206" customFormat="1" ht="10.9" customHeight="1"/>
    <row r="310" s="206" customFormat="1" ht="10.9" customHeight="1"/>
    <row r="311" s="206" customFormat="1" ht="10.9" customHeight="1"/>
    <row r="312" s="206" customFormat="1" ht="10.9" customHeight="1"/>
    <row r="313" s="206" customFormat="1" ht="10.9" customHeight="1"/>
    <row r="314" s="206" customFormat="1" ht="10.9" customHeight="1"/>
    <row r="315" s="206" customFormat="1" ht="10.9" customHeight="1"/>
    <row r="316" s="206" customFormat="1" ht="10.9" customHeight="1"/>
    <row r="317" s="206" customFormat="1" ht="10.9" customHeight="1"/>
    <row r="318" s="206" customFormat="1" ht="10.9" customHeight="1"/>
    <row r="319" s="206" customFormat="1" ht="10.9" customHeight="1"/>
    <row r="320" s="206" customFormat="1" ht="10.9" customHeight="1"/>
    <row r="321" s="206" customFormat="1" ht="10.9" customHeight="1"/>
    <row r="322" s="206" customFormat="1" ht="10.9" customHeight="1"/>
    <row r="323" s="206" customFormat="1" ht="10.9" customHeight="1"/>
    <row r="324" s="206" customFormat="1" ht="10.9" customHeight="1"/>
    <row r="325" s="206" customFormat="1" ht="10.9" customHeight="1"/>
    <row r="326" s="206" customFormat="1" ht="10.9" customHeight="1"/>
    <row r="327" s="206" customFormat="1" ht="10.9" customHeight="1"/>
    <row r="328" s="206" customFormat="1" ht="10.9" customHeight="1"/>
    <row r="329" s="206" customFormat="1" ht="10.9" customHeight="1"/>
    <row r="330" s="206" customFormat="1" ht="10.9" customHeight="1"/>
    <row r="331" s="206" customFormat="1" ht="10.9" customHeight="1"/>
    <row r="332" s="206" customFormat="1" ht="10.9" customHeight="1"/>
    <row r="333" s="206" customFormat="1" ht="10.9" customHeight="1"/>
    <row r="334" s="206" customFormat="1" ht="10.9" customHeight="1"/>
    <row r="335" s="206" customFormat="1" ht="10.9" customHeight="1"/>
    <row r="336" s="206" customFormat="1" ht="10.9" customHeight="1"/>
    <row r="337" s="206" customFormat="1" ht="10.9" customHeight="1"/>
    <row r="338" s="206" customFormat="1" ht="10.9" customHeight="1"/>
    <row r="339" s="206" customFormat="1" ht="10.9" customHeight="1"/>
    <row r="340" s="206" customFormat="1" ht="10.9" customHeight="1"/>
    <row r="341" s="206" customFormat="1" ht="10.9" customHeight="1"/>
    <row r="342" s="206" customFormat="1" ht="10.9" customHeight="1"/>
    <row r="343" s="206" customFormat="1" ht="10.9" customHeight="1"/>
    <row r="344" s="206" customFormat="1" ht="10.9" customHeight="1"/>
    <row r="345" s="206" customFormat="1" ht="10.9" customHeight="1"/>
    <row r="346" s="206" customFormat="1" ht="10.9" customHeight="1"/>
    <row r="347" s="206" customFormat="1" ht="10.9" customHeight="1"/>
    <row r="348" s="206" customFormat="1" ht="10.9" customHeight="1"/>
    <row r="349" s="206" customFormat="1" ht="10.9" customHeight="1"/>
    <row r="350" s="206" customFormat="1" ht="10.9" customHeight="1"/>
    <row r="351" s="206" customFormat="1" ht="10.9" customHeight="1"/>
    <row r="352" s="206" customFormat="1" ht="10.9" customHeight="1"/>
    <row r="353" s="206" customFormat="1" ht="10.9" customHeight="1"/>
    <row r="354" s="206" customFormat="1" ht="10.9" customHeight="1"/>
    <row r="355" s="206" customFormat="1" ht="10.9" customHeight="1"/>
    <row r="356" s="206" customFormat="1" ht="10.9" customHeight="1"/>
    <row r="357" s="206" customFormat="1" ht="10.9" customHeight="1"/>
    <row r="358" s="206" customFormat="1" ht="10.9" customHeight="1"/>
    <row r="359" s="206" customFormat="1" ht="10.9" customHeight="1"/>
    <row r="360" s="206" customFormat="1" ht="10.9" customHeight="1"/>
    <row r="361" s="206" customFormat="1" ht="10.9" customHeight="1"/>
    <row r="362" s="206" customFormat="1" ht="10.9" customHeight="1"/>
    <row r="363" s="206" customFormat="1" ht="10.9" customHeight="1"/>
    <row r="364" s="206" customFormat="1" ht="10.9" customHeight="1"/>
    <row r="365" s="206" customFormat="1" ht="10.9" customHeight="1"/>
    <row r="366" s="206" customFormat="1" ht="10.9" customHeight="1"/>
    <row r="367" s="206" customFormat="1" ht="10.9" customHeight="1"/>
    <row r="368" s="206" customFormat="1" ht="10.9" customHeight="1"/>
    <row r="369" s="206" customFormat="1" ht="10.9" customHeight="1"/>
    <row r="370" s="206" customFormat="1" ht="10.9" customHeight="1"/>
    <row r="371" s="206" customFormat="1" ht="10.9" customHeight="1"/>
    <row r="372" s="206" customFormat="1" ht="10.9" customHeight="1"/>
    <row r="373" s="206" customFormat="1" ht="10.9" customHeight="1"/>
    <row r="374" s="206" customFormat="1" ht="10.9" customHeight="1"/>
    <row r="375" s="206" customFormat="1" ht="10.9" customHeight="1"/>
    <row r="376" s="206" customFormat="1" ht="10.9" customHeight="1"/>
    <row r="377" s="206" customFormat="1" ht="10.9" customHeight="1"/>
    <row r="378" s="206" customFormat="1" ht="10.9" customHeight="1"/>
    <row r="379" s="206" customFormat="1" ht="10.9" customHeight="1"/>
    <row r="380" s="206" customFormat="1" ht="10.9" customHeight="1"/>
    <row r="381" s="206" customFormat="1" ht="10.9" customHeight="1"/>
    <row r="382" s="206" customFormat="1" ht="10.9" customHeight="1"/>
    <row r="383" s="206" customFormat="1" ht="10.9" customHeight="1"/>
    <row r="384" s="206" customFormat="1" ht="10.9" customHeight="1"/>
    <row r="385" s="206" customFormat="1" ht="10.9" customHeight="1"/>
    <row r="386" s="206" customFormat="1" ht="10.9" customHeight="1"/>
    <row r="387" s="206" customFormat="1" ht="10.9" customHeight="1"/>
    <row r="388" s="206" customFormat="1" ht="10.9" customHeight="1"/>
    <row r="389" s="206" customFormat="1" ht="10.9" customHeight="1"/>
    <row r="390" s="206" customFormat="1" ht="10.9" customHeight="1"/>
    <row r="391" s="206" customFormat="1" ht="10.9" customHeight="1"/>
    <row r="392" s="206" customFormat="1" ht="10.9" customHeight="1"/>
    <row r="393" s="206" customFormat="1" ht="10.9" customHeight="1"/>
    <row r="394" s="206" customFormat="1" ht="10.9" customHeight="1"/>
    <row r="395" s="206" customFormat="1" ht="10.9" customHeight="1"/>
    <row r="396" s="206" customFormat="1" ht="10.9" customHeight="1"/>
    <row r="397" s="206" customFormat="1" ht="10.9" customHeight="1"/>
    <row r="398" s="206" customFormat="1" ht="10.9" customHeight="1"/>
    <row r="399" s="206" customFormat="1" ht="10.9" customHeight="1"/>
    <row r="400" s="206" customFormat="1" ht="10.9" customHeight="1"/>
    <row r="401" spans="2:6" s="206" customFormat="1" ht="10.9" customHeight="1"/>
    <row r="402" spans="2:6" s="206" customFormat="1" ht="10.9" customHeight="1"/>
    <row r="403" spans="2:6" s="206" customFormat="1" ht="10.9" customHeight="1"/>
    <row r="404" spans="2:6" s="206" customFormat="1" ht="10.9" customHeight="1"/>
    <row r="405" spans="2:6" s="206" customFormat="1" ht="10.9" customHeight="1"/>
    <row r="406" spans="2:6" s="206" customFormat="1" ht="10.9" customHeight="1"/>
    <row r="407" spans="2:6" ht="10.9" customHeight="1">
      <c r="B407" s="206"/>
      <c r="C407" s="206"/>
      <c r="D407" s="206"/>
      <c r="E407" s="206"/>
      <c r="F407" s="206"/>
    </row>
    <row r="408" spans="2:6" ht="10.9" customHeight="1">
      <c r="B408" s="206"/>
      <c r="C408" s="206"/>
      <c r="D408" s="206"/>
      <c r="E408" s="206"/>
      <c r="F408" s="206"/>
    </row>
    <row r="409" spans="2:6" ht="10.9" customHeight="1">
      <c r="B409" s="206"/>
      <c r="C409" s="206"/>
      <c r="D409" s="206"/>
      <c r="E409" s="206"/>
      <c r="F409" s="206"/>
    </row>
  </sheetData>
  <sheetProtection selectLockedCells="1"/>
  <mergeCells count="47">
    <mergeCell ref="G17:G28"/>
    <mergeCell ref="B20:B21"/>
    <mergeCell ref="B18:B19"/>
    <mergeCell ref="C19:F19"/>
    <mergeCell ref="C18:F18"/>
    <mergeCell ref="C21:F21"/>
    <mergeCell ref="C20:F20"/>
    <mergeCell ref="C17:F17"/>
    <mergeCell ref="C27:F27"/>
    <mergeCell ref="C28:F28"/>
    <mergeCell ref="C26:F26"/>
    <mergeCell ref="C24:F24"/>
    <mergeCell ref="C23:F23"/>
    <mergeCell ref="C22:F22"/>
    <mergeCell ref="C25:F25"/>
    <mergeCell ref="B26:B27"/>
    <mergeCell ref="C34:F34"/>
    <mergeCell ref="B28:B29"/>
    <mergeCell ref="B30:B31"/>
    <mergeCell ref="B32:B33"/>
    <mergeCell ref="B34:B35"/>
    <mergeCell ref="C35:F35"/>
    <mergeCell ref="C32:F32"/>
    <mergeCell ref="C31:F31"/>
    <mergeCell ref="C30:F30"/>
    <mergeCell ref="C29:F29"/>
    <mergeCell ref="B12:B13"/>
    <mergeCell ref="E6:F6"/>
    <mergeCell ref="C11:F11"/>
    <mergeCell ref="B22:B23"/>
    <mergeCell ref="C33:F33"/>
    <mergeCell ref="I12:T12"/>
    <mergeCell ref="J6:K6"/>
    <mergeCell ref="N6:T6"/>
    <mergeCell ref="B1:D1"/>
    <mergeCell ref="B24:B25"/>
    <mergeCell ref="B4:F4"/>
    <mergeCell ref="B3:F3"/>
    <mergeCell ref="B2:F2"/>
    <mergeCell ref="B10:F10"/>
    <mergeCell ref="C16:F16"/>
    <mergeCell ref="C12:F12"/>
    <mergeCell ref="C13:F13"/>
    <mergeCell ref="C14:F14"/>
    <mergeCell ref="C15:F15"/>
    <mergeCell ref="B16:B17"/>
    <mergeCell ref="B14:B15"/>
  </mergeCells>
  <printOptions horizontalCentered="1"/>
  <pageMargins left="0.25" right="0.25" top="0.25" bottom="0.5" header="0.3" footer="0.3"/>
  <pageSetup scale="97" orientation="portrait" r:id="rId1"/>
  <headerFooter>
    <oddHeader xml:space="preserve">&amp;R
</oddHeader>
    <oddFooter>&amp;L&amp;"Arial Narrow,Regular"HOME - HTF&amp;C&amp;"Arial Narrow,Regular"Page 28 of 30&amp;R&amp;"Arial Narrow,Regular"2025</oddFooter>
  </headerFooter>
  <rowBreaks count="1" manualBreakCount="1">
    <brk id="81" min="1" max="5" man="1"/>
  </rowBreaks>
  <ignoredErrors>
    <ignoredError sqref="A1"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N1652"/>
  <sheetViews>
    <sheetView showGridLines="0" zoomScale="130" zoomScaleNormal="130" workbookViewId="0">
      <selection activeCell="F25" sqref="F25"/>
    </sheetView>
  </sheetViews>
  <sheetFormatPr defaultColWidth="8.7109375" defaultRowHeight="12.75"/>
  <cols>
    <col min="1" max="1" width="4" style="66" customWidth="1"/>
    <col min="2" max="2" width="6.140625" style="194" customWidth="1"/>
    <col min="3" max="3" width="5.7109375" style="66" customWidth="1"/>
    <col min="4" max="4" width="66" style="66" customWidth="1"/>
    <col min="5" max="5" width="4.5703125" style="66" customWidth="1"/>
    <col min="6" max="6" width="7.42578125" style="66" customWidth="1"/>
    <col min="7" max="7" width="8.7109375" style="196" customWidth="1"/>
    <col min="8" max="8" width="1.42578125" style="66" customWidth="1"/>
    <col min="9" max="16384" width="8.7109375" style="66"/>
  </cols>
  <sheetData>
    <row r="1" spans="1:7">
      <c r="A1" s="572" t="s">
        <v>874</v>
      </c>
      <c r="B1" s="572"/>
      <c r="C1" s="572"/>
      <c r="D1" s="572"/>
    </row>
    <row r="2" spans="1:7" ht="15.75" customHeight="1">
      <c r="A2" s="195"/>
      <c r="B2" s="934" t="s">
        <v>459</v>
      </c>
      <c r="C2" s="934"/>
      <c r="D2" s="934"/>
      <c r="E2" s="934"/>
      <c r="F2" s="934"/>
      <c r="G2" s="934"/>
    </row>
    <row r="3" spans="1:7" ht="15.75" customHeight="1">
      <c r="A3" s="195"/>
      <c r="B3" s="934" t="s">
        <v>699</v>
      </c>
      <c r="C3" s="934"/>
      <c r="D3" s="934"/>
      <c r="E3" s="934"/>
      <c r="F3" s="934"/>
      <c r="G3" s="934"/>
    </row>
    <row r="4" spans="1:7" ht="15.75">
      <c r="A4" s="195"/>
      <c r="B4" s="934" t="s">
        <v>700</v>
      </c>
      <c r="C4" s="934"/>
      <c r="D4" s="934"/>
      <c r="E4" s="934"/>
      <c r="F4" s="934"/>
      <c r="G4" s="934"/>
    </row>
    <row r="5" spans="1:7" ht="15" customHeight="1">
      <c r="A5" s="195"/>
    </row>
    <row r="6" spans="1:7" ht="15.6" customHeight="1">
      <c r="A6" s="197"/>
      <c r="B6" s="941" t="s">
        <v>866</v>
      </c>
      <c r="C6" s="952" t="s">
        <v>460</v>
      </c>
      <c r="D6" s="952"/>
      <c r="E6" s="952"/>
      <c r="F6" s="859" t="s">
        <v>461</v>
      </c>
      <c r="G6" s="859"/>
    </row>
    <row r="7" spans="1:7" ht="13.9" customHeight="1">
      <c r="B7" s="951"/>
      <c r="C7" s="952"/>
      <c r="D7" s="952"/>
      <c r="E7" s="952"/>
      <c r="F7" s="230" t="s">
        <v>455</v>
      </c>
      <c r="G7" s="230" t="s">
        <v>462</v>
      </c>
    </row>
    <row r="8" spans="1:7" ht="24.95" customHeight="1">
      <c r="B8" s="859">
        <v>4</v>
      </c>
      <c r="C8" s="897" t="s">
        <v>463</v>
      </c>
      <c r="D8" s="897"/>
      <c r="E8" s="897"/>
      <c r="F8" s="897"/>
      <c r="G8" s="938"/>
    </row>
    <row r="9" spans="1:7" ht="24.95" customHeight="1">
      <c r="B9" s="859"/>
      <c r="C9" s="939" t="s">
        <v>464</v>
      </c>
      <c r="D9" s="939"/>
      <c r="E9" s="939"/>
      <c r="F9" s="311"/>
      <c r="G9" s="216">
        <v>5</v>
      </c>
    </row>
    <row r="10" spans="1:7" ht="24.95" customHeight="1">
      <c r="B10" s="859">
        <v>4</v>
      </c>
      <c r="C10" s="574" t="s">
        <v>599</v>
      </c>
      <c r="D10" s="574"/>
      <c r="E10" s="574"/>
      <c r="F10" s="585"/>
      <c r="G10" s="956"/>
    </row>
    <row r="11" spans="1:7" ht="24.95" customHeight="1">
      <c r="B11" s="859"/>
      <c r="C11" s="602" t="s">
        <v>465</v>
      </c>
      <c r="D11" s="602"/>
      <c r="E11" s="602"/>
      <c r="F11" s="602"/>
      <c r="G11" s="957"/>
    </row>
    <row r="12" spans="1:7" ht="24.95" customHeight="1">
      <c r="B12" s="859"/>
      <c r="C12" s="948" t="s">
        <v>466</v>
      </c>
      <c r="D12" s="948"/>
      <c r="E12" s="948"/>
      <c r="F12" s="136"/>
      <c r="G12" s="230">
        <v>15</v>
      </c>
    </row>
    <row r="13" spans="1:7" ht="24.95" customHeight="1">
      <c r="B13" s="859"/>
      <c r="C13" s="948" t="s">
        <v>467</v>
      </c>
      <c r="D13" s="948"/>
      <c r="E13" s="948"/>
      <c r="F13" s="136"/>
      <c r="G13" s="230">
        <v>10</v>
      </c>
    </row>
    <row r="14" spans="1:7" ht="24.95" customHeight="1">
      <c r="B14" s="859"/>
      <c r="C14" s="948" t="s">
        <v>468</v>
      </c>
      <c r="D14" s="948"/>
      <c r="E14" s="948"/>
      <c r="F14" s="136"/>
      <c r="G14" s="230">
        <v>5</v>
      </c>
    </row>
    <row r="15" spans="1:7" ht="24.95" customHeight="1">
      <c r="B15" s="859"/>
      <c r="C15" s="954" t="s">
        <v>195</v>
      </c>
      <c r="D15" s="954"/>
      <c r="E15" s="954"/>
      <c r="F15" s="954"/>
      <c r="G15" s="955"/>
    </row>
    <row r="16" spans="1:7" ht="24.95" customHeight="1">
      <c r="B16" s="859"/>
      <c r="C16" s="948" t="s">
        <v>466</v>
      </c>
      <c r="D16" s="948"/>
      <c r="E16" s="948"/>
      <c r="F16" s="136"/>
      <c r="G16" s="230">
        <v>10</v>
      </c>
    </row>
    <row r="17" spans="1:14" ht="24.95" customHeight="1">
      <c r="B17" s="859"/>
      <c r="C17" s="948" t="s">
        <v>468</v>
      </c>
      <c r="D17" s="948"/>
      <c r="E17" s="948"/>
      <c r="F17" s="136"/>
      <c r="G17" s="230">
        <v>5</v>
      </c>
    </row>
    <row r="18" spans="1:14" ht="24.95" customHeight="1">
      <c r="B18" s="859"/>
      <c r="C18" s="953" t="s">
        <v>469</v>
      </c>
      <c r="D18" s="953"/>
      <c r="E18" s="953"/>
      <c r="F18" s="136"/>
      <c r="G18" s="230">
        <v>0</v>
      </c>
    </row>
    <row r="19" spans="1:14" ht="24.95" customHeight="1">
      <c r="A19" s="198"/>
      <c r="B19" s="859">
        <v>5</v>
      </c>
      <c r="C19" s="897" t="s">
        <v>470</v>
      </c>
      <c r="D19" s="897"/>
      <c r="E19" s="897"/>
      <c r="F19" s="601"/>
      <c r="G19" s="958"/>
    </row>
    <row r="20" spans="1:14" ht="24.95" customHeight="1">
      <c r="B20" s="859"/>
      <c r="C20" s="601" t="s">
        <v>598</v>
      </c>
      <c r="D20" s="601"/>
      <c r="E20" s="601"/>
      <c r="F20" s="601"/>
      <c r="G20" s="958"/>
    </row>
    <row r="21" spans="1:14" ht="35.1" customHeight="1">
      <c r="B21" s="859"/>
      <c r="C21" s="602" t="s">
        <v>629</v>
      </c>
      <c r="D21" s="602"/>
      <c r="E21" s="602"/>
      <c r="F21" s="311"/>
      <c r="G21" s="216">
        <v>20</v>
      </c>
    </row>
    <row r="22" spans="1:14" ht="35.1" customHeight="1">
      <c r="B22" s="859"/>
      <c r="C22" s="939" t="s">
        <v>630</v>
      </c>
      <c r="D22" s="939"/>
      <c r="E22" s="939"/>
      <c r="F22" s="311"/>
      <c r="G22" s="216">
        <v>15</v>
      </c>
    </row>
    <row r="23" spans="1:14" ht="24.95" customHeight="1">
      <c r="A23" s="198"/>
      <c r="B23" s="859">
        <v>5</v>
      </c>
      <c r="C23" s="897" t="s">
        <v>471</v>
      </c>
      <c r="D23" s="897"/>
      <c r="E23" s="897"/>
      <c r="F23" s="601"/>
      <c r="G23" s="958"/>
      <c r="I23" s="949"/>
      <c r="J23" s="950"/>
      <c r="K23" s="950"/>
      <c r="L23" s="950"/>
      <c r="M23" s="950"/>
      <c r="N23" s="950"/>
    </row>
    <row r="24" spans="1:14" ht="35.1" customHeight="1">
      <c r="B24" s="859"/>
      <c r="C24" s="962" t="s">
        <v>797</v>
      </c>
      <c r="D24" s="602"/>
      <c r="E24" s="602"/>
      <c r="F24" s="38"/>
      <c r="G24" s="272"/>
      <c r="I24" s="949"/>
      <c r="J24" s="949"/>
      <c r="K24" s="949"/>
      <c r="L24" s="949"/>
      <c r="M24" s="949"/>
      <c r="N24" s="949"/>
    </row>
    <row r="25" spans="1:14" ht="35.1" customHeight="1">
      <c r="B25" s="859"/>
      <c r="C25" s="959" t="s">
        <v>796</v>
      </c>
      <c r="D25" s="960"/>
      <c r="E25" s="961"/>
      <c r="F25" s="311"/>
      <c r="G25" s="315">
        <v>20</v>
      </c>
    </row>
    <row r="26" spans="1:14" ht="24.95" customHeight="1">
      <c r="B26" s="48"/>
      <c r="C26" s="84"/>
      <c r="D26" s="84"/>
      <c r="E26" s="84"/>
      <c r="F26" s="84"/>
      <c r="G26" s="84"/>
    </row>
    <row r="27" spans="1:14">
      <c r="B27" s="72"/>
      <c r="C27" s="84"/>
      <c r="D27" s="84"/>
      <c r="E27" s="84"/>
      <c r="F27" s="84"/>
      <c r="G27" s="47"/>
    </row>
    <row r="28" spans="1:14">
      <c r="B28" s="72"/>
      <c r="C28" s="84"/>
      <c r="D28" s="84"/>
      <c r="E28" s="84"/>
      <c r="F28" s="84"/>
      <c r="G28" s="47"/>
    </row>
    <row r="29" spans="1:14">
      <c r="B29" s="72"/>
      <c r="C29" s="84"/>
      <c r="D29" s="84"/>
      <c r="E29" s="84"/>
      <c r="F29" s="84"/>
      <c r="G29" s="47"/>
    </row>
    <row r="30" spans="1:14">
      <c r="B30" s="72"/>
      <c r="C30" s="84"/>
      <c r="D30" s="84"/>
      <c r="E30" s="84"/>
      <c r="F30" s="84"/>
      <c r="G30" s="47"/>
    </row>
    <row r="31" spans="1:14">
      <c r="B31" s="72"/>
      <c r="C31" s="84"/>
      <c r="D31" s="84"/>
      <c r="E31" s="84"/>
      <c r="F31" s="84"/>
      <c r="G31" s="47"/>
    </row>
    <row r="32" spans="1:14">
      <c r="B32" s="72"/>
      <c r="C32" s="84"/>
      <c r="D32" s="84"/>
      <c r="E32" s="84"/>
      <c r="F32" s="84"/>
      <c r="G32" s="47"/>
    </row>
    <row r="33" spans="2:7">
      <c r="B33" s="72"/>
      <c r="C33" s="84"/>
      <c r="D33" s="84"/>
      <c r="E33" s="84"/>
      <c r="F33" s="84"/>
      <c r="G33" s="47"/>
    </row>
    <row r="34" spans="2:7">
      <c r="B34" s="72"/>
      <c r="C34" s="84"/>
      <c r="D34" s="84"/>
      <c r="E34" s="84"/>
      <c r="F34" s="84"/>
      <c r="G34" s="47"/>
    </row>
    <row r="35" spans="2:7">
      <c r="B35" s="72"/>
      <c r="C35" s="595"/>
      <c r="D35" s="595"/>
      <c r="E35" s="38"/>
      <c r="F35" s="38"/>
      <c r="G35" s="38"/>
    </row>
    <row r="36" spans="2:7">
      <c r="B36" s="72"/>
      <c r="C36" s="595"/>
      <c r="D36" s="595"/>
      <c r="E36" s="38"/>
      <c r="F36" s="38"/>
      <c r="G36" s="38"/>
    </row>
    <row r="37" spans="2:7">
      <c r="B37" s="72"/>
      <c r="C37" s="595"/>
      <c r="D37" s="595"/>
      <c r="E37" s="38"/>
      <c r="F37" s="38"/>
      <c r="G37" s="38"/>
    </row>
    <row r="38" spans="2:7">
      <c r="B38" s="72"/>
      <c r="C38" s="595"/>
      <c r="D38" s="595"/>
      <c r="E38" s="38"/>
      <c r="F38" s="38"/>
      <c r="G38" s="38"/>
    </row>
    <row r="39" spans="2:7">
      <c r="B39" s="72"/>
      <c r="C39" s="595"/>
      <c r="D39" s="595"/>
      <c r="E39" s="38"/>
      <c r="F39" s="38"/>
      <c r="G39" s="38"/>
    </row>
    <row r="40" spans="2:7">
      <c r="B40" s="72"/>
      <c r="C40" s="595"/>
      <c r="D40" s="595"/>
      <c r="E40" s="38"/>
      <c r="F40" s="38"/>
      <c r="G40" s="38"/>
    </row>
    <row r="41" spans="2:7">
      <c r="B41" s="72"/>
      <c r="C41" s="595"/>
      <c r="D41" s="595"/>
      <c r="E41" s="38"/>
      <c r="F41" s="38"/>
      <c r="G41" s="38"/>
    </row>
    <row r="42" spans="2:7">
      <c r="B42" s="72"/>
      <c r="C42" s="595"/>
      <c r="D42" s="595"/>
      <c r="E42" s="38"/>
      <c r="F42" s="38"/>
      <c r="G42" s="38"/>
    </row>
    <row r="43" spans="2:7">
      <c r="B43" s="72"/>
      <c r="C43" s="595"/>
      <c r="D43" s="595"/>
      <c r="E43" s="38"/>
      <c r="F43" s="38"/>
      <c r="G43" s="38"/>
    </row>
    <row r="44" spans="2:7">
      <c r="B44" s="72"/>
      <c r="C44" s="595"/>
      <c r="D44" s="595"/>
      <c r="E44" s="38"/>
      <c r="F44" s="38"/>
      <c r="G44" s="38"/>
    </row>
    <row r="45" spans="2:7">
      <c r="B45" s="72"/>
      <c r="C45" s="595"/>
      <c r="D45" s="595"/>
      <c r="E45" s="38"/>
      <c r="F45" s="38"/>
      <c r="G45" s="38"/>
    </row>
    <row r="46" spans="2:7">
      <c r="B46" s="72"/>
      <c r="C46" s="595"/>
      <c r="D46" s="595"/>
      <c r="E46" s="38"/>
      <c r="F46" s="38"/>
      <c r="G46" s="38"/>
    </row>
    <row r="47" spans="2:7">
      <c r="B47" s="72"/>
      <c r="C47" s="595"/>
      <c r="D47" s="595"/>
      <c r="E47" s="38"/>
      <c r="F47" s="38"/>
      <c r="G47" s="38"/>
    </row>
    <row r="48" spans="2:7">
      <c r="B48" s="72"/>
      <c r="C48" s="595"/>
      <c r="D48" s="595"/>
      <c r="E48" s="38"/>
      <c r="F48" s="38"/>
      <c r="G48" s="38"/>
    </row>
    <row r="49" spans="2:7">
      <c r="B49" s="72"/>
      <c r="C49" s="595"/>
      <c r="D49" s="595"/>
      <c r="E49" s="38"/>
      <c r="F49" s="38"/>
      <c r="G49" s="38"/>
    </row>
    <row r="50" spans="2:7">
      <c r="B50" s="72"/>
      <c r="C50" s="595"/>
      <c r="D50" s="595"/>
      <c r="E50" s="38"/>
      <c r="F50" s="38"/>
      <c r="G50" s="38"/>
    </row>
    <row r="51" spans="2:7">
      <c r="B51" s="72"/>
      <c r="C51" s="595"/>
      <c r="D51" s="595"/>
      <c r="E51" s="38"/>
      <c r="F51" s="38"/>
      <c r="G51" s="38"/>
    </row>
    <row r="52" spans="2:7">
      <c r="B52" s="72"/>
      <c r="C52" s="595"/>
      <c r="D52" s="595"/>
      <c r="E52" s="38"/>
      <c r="F52" s="38"/>
      <c r="G52" s="38"/>
    </row>
    <row r="53" spans="2:7">
      <c r="B53" s="72"/>
      <c r="C53" s="595"/>
      <c r="D53" s="595"/>
      <c r="E53" s="38"/>
      <c r="F53" s="38"/>
      <c r="G53" s="38"/>
    </row>
    <row r="54" spans="2:7">
      <c r="B54" s="72"/>
      <c r="C54" s="595"/>
      <c r="D54" s="595"/>
      <c r="E54" s="38"/>
      <c r="F54" s="38"/>
      <c r="G54" s="38"/>
    </row>
    <row r="55" spans="2:7">
      <c r="B55" s="72"/>
      <c r="C55" s="595"/>
      <c r="D55" s="595"/>
      <c r="E55" s="38"/>
      <c r="F55" s="38"/>
      <c r="G55" s="38"/>
    </row>
    <row r="56" spans="2:7">
      <c r="B56" s="72"/>
      <c r="C56" s="595"/>
      <c r="D56" s="595"/>
      <c r="E56" s="38"/>
      <c r="F56" s="38"/>
      <c r="G56" s="38"/>
    </row>
    <row r="57" spans="2:7">
      <c r="B57" s="72"/>
      <c r="C57" s="595"/>
      <c r="D57" s="595"/>
      <c r="E57" s="38"/>
      <c r="F57" s="38"/>
      <c r="G57" s="38"/>
    </row>
    <row r="58" spans="2:7">
      <c r="B58" s="72"/>
      <c r="C58" s="595"/>
      <c r="D58" s="595"/>
      <c r="E58" s="38"/>
      <c r="F58" s="38"/>
      <c r="G58" s="38"/>
    </row>
    <row r="59" spans="2:7">
      <c r="B59" s="72"/>
      <c r="C59" s="595"/>
      <c r="D59" s="595"/>
      <c r="E59" s="38"/>
      <c r="F59" s="38"/>
      <c r="G59" s="38"/>
    </row>
    <row r="60" spans="2:7">
      <c r="B60" s="72"/>
      <c r="C60" s="595"/>
      <c r="D60" s="595"/>
      <c r="E60" s="38"/>
      <c r="F60" s="38"/>
      <c r="G60" s="38"/>
    </row>
    <row r="61" spans="2:7">
      <c r="B61" s="72"/>
      <c r="C61" s="595"/>
      <c r="D61" s="595"/>
      <c r="E61" s="38"/>
      <c r="F61" s="38"/>
      <c r="G61" s="38"/>
    </row>
    <row r="62" spans="2:7">
      <c r="B62" s="72"/>
      <c r="C62" s="595"/>
      <c r="D62" s="595"/>
      <c r="E62" s="38"/>
      <c r="F62" s="38"/>
      <c r="G62" s="38"/>
    </row>
    <row r="63" spans="2:7">
      <c r="B63" s="72"/>
      <c r="C63" s="595"/>
      <c r="D63" s="595"/>
      <c r="E63" s="38"/>
      <c r="F63" s="38"/>
      <c r="G63" s="38"/>
    </row>
    <row r="64" spans="2:7">
      <c r="B64" s="72"/>
      <c r="C64" s="595"/>
      <c r="D64" s="595"/>
      <c r="E64" s="38"/>
      <c r="F64" s="38"/>
      <c r="G64" s="38"/>
    </row>
    <row r="65" spans="2:7">
      <c r="B65" s="72"/>
      <c r="C65" s="595"/>
      <c r="D65" s="595"/>
      <c r="E65" s="38"/>
      <c r="F65" s="38"/>
      <c r="G65" s="38"/>
    </row>
    <row r="66" spans="2:7">
      <c r="B66" s="72"/>
      <c r="C66" s="595"/>
      <c r="D66" s="595"/>
      <c r="E66" s="38"/>
      <c r="F66" s="38"/>
      <c r="G66" s="38"/>
    </row>
    <row r="67" spans="2:7">
      <c r="B67" s="72"/>
      <c r="C67" s="595"/>
      <c r="D67" s="595"/>
      <c r="E67" s="38"/>
      <c r="F67" s="38"/>
      <c r="G67" s="38"/>
    </row>
    <row r="68" spans="2:7">
      <c r="B68" s="72"/>
      <c r="C68" s="595"/>
      <c r="D68" s="595"/>
      <c r="E68" s="38"/>
      <c r="F68" s="38"/>
      <c r="G68" s="38"/>
    </row>
    <row r="69" spans="2:7">
      <c r="B69" s="72"/>
      <c r="C69" s="595"/>
      <c r="D69" s="595"/>
      <c r="E69" s="38"/>
      <c r="F69" s="38"/>
      <c r="G69" s="38"/>
    </row>
    <row r="70" spans="2:7">
      <c r="B70" s="72"/>
      <c r="C70" s="595"/>
      <c r="D70" s="595"/>
      <c r="E70" s="38"/>
      <c r="F70" s="38"/>
      <c r="G70" s="38"/>
    </row>
    <row r="71" spans="2:7">
      <c r="B71" s="72"/>
      <c r="C71" s="595"/>
      <c r="D71" s="595"/>
      <c r="E71" s="38"/>
      <c r="F71" s="38"/>
      <c r="G71" s="38"/>
    </row>
    <row r="72" spans="2:7">
      <c r="B72" s="72"/>
      <c r="C72" s="595"/>
      <c r="D72" s="595"/>
      <c r="E72" s="38"/>
      <c r="F72" s="38"/>
      <c r="G72" s="38"/>
    </row>
    <row r="73" spans="2:7">
      <c r="B73" s="72"/>
      <c r="C73" s="595"/>
      <c r="D73" s="595"/>
      <c r="E73" s="38"/>
      <c r="F73" s="38"/>
      <c r="G73" s="38"/>
    </row>
    <row r="74" spans="2:7">
      <c r="B74" s="72"/>
      <c r="C74" s="595"/>
      <c r="D74" s="595"/>
      <c r="E74" s="38"/>
      <c r="F74" s="38"/>
      <c r="G74" s="38"/>
    </row>
    <row r="75" spans="2:7">
      <c r="B75" s="72"/>
      <c r="C75" s="595"/>
      <c r="D75" s="595"/>
      <c r="E75" s="38"/>
      <c r="F75" s="38"/>
      <c r="G75" s="38"/>
    </row>
    <row r="76" spans="2:7">
      <c r="B76" s="72"/>
      <c r="C76" s="595"/>
      <c r="D76" s="595"/>
      <c r="E76" s="38"/>
      <c r="F76" s="38"/>
      <c r="G76" s="38"/>
    </row>
    <row r="77" spans="2:7">
      <c r="B77" s="72"/>
      <c r="C77" s="595"/>
      <c r="D77" s="595"/>
      <c r="E77" s="38"/>
      <c r="F77" s="38"/>
      <c r="G77" s="38"/>
    </row>
    <row r="78" spans="2:7">
      <c r="B78" s="72"/>
      <c r="C78" s="595"/>
      <c r="D78" s="595"/>
      <c r="E78" s="38"/>
      <c r="F78" s="38"/>
      <c r="G78" s="38"/>
    </row>
    <row r="79" spans="2:7">
      <c r="B79" s="72"/>
      <c r="C79" s="595"/>
      <c r="D79" s="595"/>
      <c r="E79" s="38"/>
      <c r="F79" s="38"/>
      <c r="G79" s="38"/>
    </row>
    <row r="80" spans="2:7">
      <c r="B80" s="72"/>
      <c r="C80" s="595"/>
      <c r="D80" s="595"/>
      <c r="E80" s="38"/>
      <c r="F80" s="38"/>
      <c r="G80" s="38"/>
    </row>
    <row r="81" spans="2:7">
      <c r="B81" s="72"/>
      <c r="C81" s="595"/>
      <c r="D81" s="595"/>
      <c r="E81" s="38"/>
      <c r="F81" s="38"/>
      <c r="G81" s="38"/>
    </row>
    <row r="82" spans="2:7">
      <c r="B82" s="72"/>
      <c r="C82" s="595"/>
      <c r="D82" s="595"/>
      <c r="E82" s="38"/>
      <c r="F82" s="38"/>
      <c r="G82" s="38"/>
    </row>
    <row r="83" spans="2:7">
      <c r="B83" s="72"/>
      <c r="C83" s="595"/>
      <c r="D83" s="595"/>
      <c r="E83" s="38"/>
      <c r="F83" s="38"/>
      <c r="G83" s="38"/>
    </row>
    <row r="84" spans="2:7">
      <c r="B84" s="72"/>
      <c r="C84" s="595"/>
      <c r="D84" s="595"/>
      <c r="E84" s="38"/>
      <c r="F84" s="38"/>
      <c r="G84" s="38"/>
    </row>
    <row r="85" spans="2:7">
      <c r="B85" s="72"/>
      <c r="C85" s="595"/>
      <c r="D85" s="595"/>
      <c r="E85" s="38"/>
      <c r="F85" s="38"/>
      <c r="G85" s="38"/>
    </row>
    <row r="86" spans="2:7">
      <c r="B86" s="72"/>
      <c r="C86" s="595"/>
      <c r="D86" s="595"/>
      <c r="E86" s="38"/>
      <c r="F86" s="38"/>
      <c r="G86" s="38"/>
    </row>
    <row r="87" spans="2:7">
      <c r="B87" s="72"/>
      <c r="C87" s="595"/>
      <c r="D87" s="595"/>
      <c r="E87" s="38"/>
      <c r="F87" s="38"/>
      <c r="G87" s="38"/>
    </row>
    <row r="88" spans="2:7">
      <c r="B88" s="72"/>
      <c r="C88" s="595"/>
      <c r="D88" s="595"/>
      <c r="E88" s="38"/>
      <c r="F88" s="38"/>
      <c r="G88" s="38"/>
    </row>
    <row r="89" spans="2:7">
      <c r="B89" s="72"/>
      <c r="C89" s="595"/>
      <c r="D89" s="595"/>
      <c r="E89" s="38"/>
      <c r="F89" s="38"/>
      <c r="G89" s="38"/>
    </row>
    <row r="90" spans="2:7">
      <c r="B90" s="72"/>
      <c r="C90" s="595"/>
      <c r="D90" s="595"/>
      <c r="E90" s="38"/>
      <c r="F90" s="38"/>
      <c r="G90" s="38"/>
    </row>
    <row r="91" spans="2:7">
      <c r="B91" s="72"/>
      <c r="C91" s="595"/>
      <c r="D91" s="595"/>
      <c r="E91" s="38"/>
      <c r="F91" s="38"/>
      <c r="G91" s="38"/>
    </row>
    <row r="92" spans="2:7">
      <c r="B92" s="72"/>
      <c r="C92" s="595"/>
      <c r="D92" s="595"/>
      <c r="E92" s="38"/>
      <c r="F92" s="38"/>
      <c r="G92" s="38"/>
    </row>
    <row r="93" spans="2:7">
      <c r="B93" s="72"/>
      <c r="C93" s="595"/>
      <c r="D93" s="595"/>
      <c r="E93" s="38"/>
      <c r="F93" s="38"/>
      <c r="G93" s="38"/>
    </row>
    <row r="94" spans="2:7">
      <c r="B94" s="72"/>
      <c r="C94" s="595"/>
      <c r="D94" s="595"/>
      <c r="E94" s="38"/>
      <c r="F94" s="38"/>
      <c r="G94" s="38"/>
    </row>
    <row r="95" spans="2:7">
      <c r="B95" s="72"/>
      <c r="C95" s="595"/>
      <c r="D95" s="595"/>
      <c r="E95" s="38"/>
      <c r="F95" s="38"/>
      <c r="G95" s="38"/>
    </row>
    <row r="96" spans="2:7">
      <c r="B96" s="72"/>
      <c r="C96" s="595"/>
      <c r="D96" s="595"/>
      <c r="E96" s="38"/>
      <c r="F96" s="38"/>
      <c r="G96" s="38"/>
    </row>
    <row r="97" spans="2:7">
      <c r="B97" s="72"/>
      <c r="C97" s="595"/>
      <c r="D97" s="595"/>
      <c r="E97" s="38"/>
      <c r="F97" s="38"/>
      <c r="G97" s="38"/>
    </row>
    <row r="98" spans="2:7">
      <c r="B98" s="72"/>
      <c r="C98" s="595"/>
      <c r="D98" s="595"/>
      <c r="E98" s="38"/>
      <c r="F98" s="38"/>
      <c r="G98" s="38"/>
    </row>
    <row r="99" spans="2:7">
      <c r="B99" s="72"/>
      <c r="C99" s="595"/>
      <c r="D99" s="595"/>
      <c r="E99" s="38"/>
      <c r="F99" s="38"/>
      <c r="G99" s="38"/>
    </row>
    <row r="100" spans="2:7">
      <c r="B100" s="72"/>
      <c r="C100" s="595"/>
      <c r="D100" s="595"/>
      <c r="E100" s="38"/>
      <c r="F100" s="38"/>
      <c r="G100" s="38"/>
    </row>
    <row r="101" spans="2:7">
      <c r="B101" s="72"/>
      <c r="C101" s="595"/>
      <c r="D101" s="595"/>
      <c r="E101" s="38"/>
      <c r="F101" s="38"/>
      <c r="G101" s="38"/>
    </row>
    <row r="102" spans="2:7">
      <c r="B102" s="72"/>
      <c r="C102" s="595"/>
      <c r="D102" s="595"/>
      <c r="E102" s="38"/>
      <c r="F102" s="38"/>
      <c r="G102" s="38"/>
    </row>
    <row r="103" spans="2:7">
      <c r="B103" s="72"/>
      <c r="C103" s="595"/>
      <c r="D103" s="595"/>
      <c r="E103" s="38"/>
      <c r="F103" s="38"/>
      <c r="G103" s="38"/>
    </row>
    <row r="104" spans="2:7">
      <c r="B104" s="72"/>
      <c r="C104" s="595"/>
      <c r="D104" s="595"/>
      <c r="E104" s="38"/>
      <c r="F104" s="38"/>
      <c r="G104" s="38"/>
    </row>
    <row r="105" spans="2:7">
      <c r="B105" s="72"/>
      <c r="C105" s="595"/>
      <c r="D105" s="595"/>
      <c r="E105" s="38"/>
      <c r="F105" s="38"/>
      <c r="G105" s="38"/>
    </row>
    <row r="106" spans="2:7">
      <c r="B106" s="72"/>
      <c r="C106" s="595"/>
      <c r="D106" s="595"/>
      <c r="E106" s="38"/>
      <c r="F106" s="38"/>
      <c r="G106" s="38"/>
    </row>
    <row r="107" spans="2:7">
      <c r="B107" s="72"/>
      <c r="C107" s="595"/>
      <c r="D107" s="595"/>
      <c r="E107" s="38"/>
      <c r="F107" s="38"/>
      <c r="G107" s="38"/>
    </row>
    <row r="108" spans="2:7">
      <c r="B108" s="72"/>
      <c r="C108" s="595"/>
      <c r="D108" s="595"/>
      <c r="E108" s="38"/>
      <c r="F108" s="38"/>
      <c r="G108" s="38"/>
    </row>
    <row r="109" spans="2:7">
      <c r="B109" s="72"/>
      <c r="C109" s="595"/>
      <c r="D109" s="595"/>
      <c r="E109" s="38"/>
      <c r="F109" s="38"/>
      <c r="G109" s="38"/>
    </row>
    <row r="110" spans="2:7">
      <c r="B110" s="72"/>
      <c r="C110" s="595"/>
      <c r="D110" s="595"/>
      <c r="E110" s="38"/>
      <c r="F110" s="38"/>
      <c r="G110" s="38"/>
    </row>
    <row r="111" spans="2:7">
      <c r="B111" s="72"/>
      <c r="C111" s="595"/>
      <c r="D111" s="595"/>
      <c r="E111" s="38"/>
      <c r="F111" s="38"/>
      <c r="G111" s="38"/>
    </row>
    <row r="112" spans="2:7">
      <c r="B112" s="72"/>
      <c r="C112" s="595"/>
      <c r="D112" s="595"/>
      <c r="E112" s="38"/>
      <c r="F112" s="38"/>
      <c r="G112" s="38"/>
    </row>
    <row r="113" spans="2:7">
      <c r="B113" s="72"/>
      <c r="C113" s="595"/>
      <c r="D113" s="595"/>
      <c r="E113" s="38"/>
      <c r="F113" s="38"/>
      <c r="G113" s="38"/>
    </row>
    <row r="114" spans="2:7">
      <c r="B114" s="72"/>
      <c r="C114" s="595"/>
      <c r="D114" s="595"/>
      <c r="E114" s="38"/>
      <c r="F114" s="38"/>
      <c r="G114" s="38"/>
    </row>
    <row r="115" spans="2:7">
      <c r="B115" s="72"/>
      <c r="C115" s="595"/>
      <c r="D115" s="595"/>
      <c r="E115" s="38"/>
      <c r="F115" s="38"/>
      <c r="G115" s="38"/>
    </row>
    <row r="116" spans="2:7">
      <c r="B116" s="72"/>
      <c r="C116" s="595"/>
      <c r="D116" s="595"/>
      <c r="E116" s="38"/>
      <c r="F116" s="38"/>
      <c r="G116" s="38"/>
    </row>
    <row r="117" spans="2:7">
      <c r="B117" s="72"/>
      <c r="C117" s="595"/>
      <c r="D117" s="595"/>
      <c r="E117" s="38"/>
      <c r="F117" s="38"/>
      <c r="G117" s="38"/>
    </row>
    <row r="118" spans="2:7">
      <c r="B118" s="72"/>
      <c r="C118" s="595"/>
      <c r="D118" s="595"/>
      <c r="E118" s="38"/>
      <c r="F118" s="38"/>
      <c r="G118" s="38"/>
    </row>
    <row r="119" spans="2:7">
      <c r="B119" s="72"/>
      <c r="C119" s="595"/>
      <c r="D119" s="595"/>
      <c r="E119" s="38"/>
      <c r="F119" s="38"/>
      <c r="G119" s="38"/>
    </row>
    <row r="120" spans="2:7">
      <c r="B120" s="72"/>
      <c r="C120" s="595"/>
      <c r="D120" s="595"/>
      <c r="E120" s="38"/>
      <c r="F120" s="38"/>
      <c r="G120" s="38"/>
    </row>
    <row r="121" spans="2:7">
      <c r="B121" s="72"/>
      <c r="C121" s="595"/>
      <c r="D121" s="595"/>
      <c r="E121" s="38"/>
      <c r="F121" s="38"/>
      <c r="G121" s="38"/>
    </row>
    <row r="122" spans="2:7">
      <c r="B122" s="72"/>
      <c r="C122" s="595"/>
      <c r="D122" s="595"/>
      <c r="E122" s="38"/>
      <c r="F122" s="38"/>
      <c r="G122" s="38"/>
    </row>
    <row r="123" spans="2:7">
      <c r="B123" s="72"/>
      <c r="C123" s="595"/>
      <c r="D123" s="595"/>
      <c r="E123" s="38"/>
      <c r="F123" s="38"/>
      <c r="G123" s="38"/>
    </row>
    <row r="124" spans="2:7">
      <c r="B124" s="72"/>
      <c r="C124" s="595"/>
      <c r="D124" s="595"/>
      <c r="E124" s="38"/>
      <c r="F124" s="38"/>
      <c r="G124" s="38"/>
    </row>
    <row r="125" spans="2:7">
      <c r="B125" s="72"/>
      <c r="C125" s="595"/>
      <c r="D125" s="595"/>
      <c r="E125" s="38"/>
      <c r="F125" s="38"/>
      <c r="G125" s="38"/>
    </row>
    <row r="126" spans="2:7">
      <c r="B126" s="72"/>
      <c r="C126" s="595"/>
      <c r="D126" s="595"/>
      <c r="E126" s="38"/>
      <c r="F126" s="38"/>
      <c r="G126" s="38"/>
    </row>
    <row r="127" spans="2:7">
      <c r="B127" s="72"/>
      <c r="C127" s="595"/>
      <c r="D127" s="595"/>
      <c r="E127" s="38"/>
      <c r="F127" s="38"/>
      <c r="G127" s="38"/>
    </row>
    <row r="128" spans="2:7">
      <c r="B128" s="72"/>
      <c r="C128" s="595"/>
      <c r="D128" s="595"/>
      <c r="E128" s="38"/>
      <c r="F128" s="38"/>
      <c r="G128" s="38"/>
    </row>
    <row r="129" spans="2:7">
      <c r="B129" s="72"/>
      <c r="C129" s="595"/>
      <c r="D129" s="595"/>
      <c r="E129" s="38"/>
      <c r="F129" s="38"/>
      <c r="G129" s="38"/>
    </row>
    <row r="130" spans="2:7">
      <c r="B130" s="72"/>
      <c r="C130" s="595"/>
      <c r="D130" s="595"/>
      <c r="E130" s="38"/>
      <c r="F130" s="38"/>
      <c r="G130" s="38"/>
    </row>
    <row r="131" spans="2:7">
      <c r="B131" s="72"/>
      <c r="C131" s="595"/>
      <c r="D131" s="595"/>
      <c r="E131" s="38"/>
      <c r="F131" s="38"/>
      <c r="G131" s="38"/>
    </row>
    <row r="132" spans="2:7">
      <c r="B132" s="72"/>
      <c r="C132" s="595"/>
      <c r="D132" s="595"/>
      <c r="E132" s="38"/>
      <c r="F132" s="38"/>
      <c r="G132" s="38"/>
    </row>
    <row r="133" spans="2:7">
      <c r="B133" s="72"/>
      <c r="C133" s="595"/>
      <c r="D133" s="595"/>
      <c r="E133" s="38"/>
      <c r="F133" s="38"/>
      <c r="G133" s="38"/>
    </row>
    <row r="134" spans="2:7">
      <c r="B134" s="72"/>
      <c r="C134" s="595"/>
      <c r="D134" s="595"/>
      <c r="E134" s="38"/>
      <c r="F134" s="38"/>
      <c r="G134" s="38"/>
    </row>
    <row r="135" spans="2:7">
      <c r="B135" s="72"/>
      <c r="C135" s="595"/>
      <c r="D135" s="595"/>
      <c r="E135" s="38"/>
      <c r="F135" s="38"/>
      <c r="G135" s="38"/>
    </row>
    <row r="136" spans="2:7">
      <c r="B136" s="72"/>
      <c r="C136" s="595"/>
      <c r="D136" s="595"/>
      <c r="E136" s="38"/>
      <c r="F136" s="38"/>
      <c r="G136" s="38"/>
    </row>
    <row r="137" spans="2:7">
      <c r="B137" s="72"/>
      <c r="C137" s="595"/>
      <c r="D137" s="595"/>
      <c r="E137" s="38"/>
      <c r="F137" s="38"/>
      <c r="G137" s="38"/>
    </row>
    <row r="138" spans="2:7">
      <c r="B138" s="72"/>
      <c r="C138" s="595"/>
      <c r="D138" s="595"/>
      <c r="E138" s="38"/>
      <c r="F138" s="38"/>
      <c r="G138" s="38"/>
    </row>
    <row r="139" spans="2:7">
      <c r="B139" s="72"/>
      <c r="C139" s="595"/>
      <c r="D139" s="595"/>
      <c r="E139" s="38"/>
      <c r="F139" s="38"/>
      <c r="G139" s="38"/>
    </row>
    <row r="140" spans="2:7">
      <c r="B140" s="72"/>
      <c r="C140" s="595"/>
      <c r="D140" s="595"/>
      <c r="E140" s="38"/>
      <c r="F140" s="38"/>
      <c r="G140" s="38"/>
    </row>
    <row r="141" spans="2:7">
      <c r="B141" s="72"/>
      <c r="C141" s="595"/>
      <c r="D141" s="595"/>
      <c r="E141" s="38"/>
      <c r="F141" s="38"/>
      <c r="G141" s="38"/>
    </row>
    <row r="142" spans="2:7">
      <c r="B142" s="72"/>
      <c r="C142" s="595"/>
      <c r="D142" s="595"/>
      <c r="E142" s="38"/>
      <c r="F142" s="38"/>
      <c r="G142" s="38"/>
    </row>
    <row r="143" spans="2:7">
      <c r="B143" s="72"/>
      <c r="C143" s="595"/>
      <c r="D143" s="595"/>
      <c r="E143" s="38"/>
      <c r="F143" s="38"/>
      <c r="G143" s="38"/>
    </row>
    <row r="144" spans="2:7">
      <c r="B144" s="72"/>
      <c r="C144" s="595"/>
      <c r="D144" s="595"/>
      <c r="E144" s="38"/>
      <c r="F144" s="38"/>
      <c r="G144" s="38"/>
    </row>
    <row r="145" spans="2:7">
      <c r="B145" s="72"/>
      <c r="C145" s="595"/>
      <c r="D145" s="595"/>
      <c r="E145" s="38"/>
      <c r="F145" s="38"/>
      <c r="G145" s="38"/>
    </row>
    <row r="146" spans="2:7">
      <c r="B146" s="72"/>
      <c r="C146" s="595"/>
      <c r="D146" s="595"/>
      <c r="E146" s="38"/>
      <c r="F146" s="38"/>
      <c r="G146" s="38"/>
    </row>
    <row r="147" spans="2:7">
      <c r="B147" s="72"/>
      <c r="C147" s="595"/>
      <c r="D147" s="595"/>
      <c r="E147" s="38"/>
      <c r="F147" s="38"/>
      <c r="G147" s="38"/>
    </row>
    <row r="148" spans="2:7">
      <c r="B148" s="72"/>
      <c r="C148" s="595"/>
      <c r="D148" s="595"/>
      <c r="E148" s="38"/>
      <c r="F148" s="38"/>
      <c r="G148" s="38"/>
    </row>
    <row r="149" spans="2:7">
      <c r="B149" s="72"/>
      <c r="C149" s="595"/>
      <c r="D149" s="595"/>
      <c r="E149" s="38"/>
      <c r="F149" s="38"/>
      <c r="G149" s="38"/>
    </row>
    <row r="150" spans="2:7">
      <c r="B150" s="72"/>
      <c r="C150" s="595"/>
      <c r="D150" s="595"/>
      <c r="E150" s="38"/>
      <c r="F150" s="38"/>
      <c r="G150" s="38"/>
    </row>
    <row r="151" spans="2:7">
      <c r="B151" s="72"/>
      <c r="C151" s="595"/>
      <c r="D151" s="595"/>
      <c r="E151" s="38"/>
      <c r="F151" s="38"/>
      <c r="G151" s="38"/>
    </row>
    <row r="152" spans="2:7">
      <c r="B152" s="72"/>
      <c r="C152" s="595"/>
      <c r="D152" s="595"/>
      <c r="E152" s="38"/>
      <c r="F152" s="38"/>
      <c r="G152" s="38"/>
    </row>
    <row r="153" spans="2:7">
      <c r="B153" s="72"/>
      <c r="C153" s="595"/>
      <c r="D153" s="595"/>
      <c r="E153" s="38"/>
      <c r="F153" s="38"/>
      <c r="G153" s="38"/>
    </row>
    <row r="154" spans="2:7">
      <c r="B154" s="72"/>
      <c r="C154" s="595"/>
      <c r="D154" s="595"/>
      <c r="E154" s="38"/>
      <c r="F154" s="38"/>
      <c r="G154" s="38"/>
    </row>
    <row r="155" spans="2:7">
      <c r="B155" s="72"/>
      <c r="C155" s="595"/>
      <c r="D155" s="595"/>
      <c r="E155" s="38"/>
      <c r="F155" s="38"/>
      <c r="G155" s="38"/>
    </row>
    <row r="156" spans="2:7">
      <c r="B156" s="72"/>
      <c r="C156" s="595"/>
      <c r="D156" s="595"/>
      <c r="E156" s="38"/>
      <c r="F156" s="38"/>
      <c r="G156" s="38"/>
    </row>
    <row r="157" spans="2:7">
      <c r="B157" s="72"/>
      <c r="C157" s="595"/>
      <c r="D157" s="595"/>
      <c r="E157" s="38"/>
      <c r="F157" s="38"/>
      <c r="G157" s="38"/>
    </row>
    <row r="158" spans="2:7">
      <c r="B158" s="72"/>
      <c r="C158" s="595"/>
      <c r="D158" s="595"/>
      <c r="E158" s="38"/>
      <c r="F158" s="38"/>
      <c r="G158" s="38"/>
    </row>
    <row r="159" spans="2:7">
      <c r="B159" s="72"/>
      <c r="C159" s="595"/>
      <c r="D159" s="595"/>
      <c r="E159" s="38"/>
      <c r="F159" s="38"/>
      <c r="G159" s="38"/>
    </row>
    <row r="160" spans="2:7">
      <c r="B160" s="72"/>
      <c r="C160" s="595"/>
      <c r="D160" s="595"/>
      <c r="E160" s="38"/>
      <c r="F160" s="38"/>
      <c r="G160" s="38"/>
    </row>
    <row r="161" spans="2:7">
      <c r="B161" s="72"/>
      <c r="C161" s="595"/>
      <c r="D161" s="595"/>
      <c r="E161" s="38"/>
      <c r="F161" s="38"/>
      <c r="G161" s="38"/>
    </row>
    <row r="162" spans="2:7">
      <c r="B162" s="72"/>
      <c r="C162" s="595"/>
      <c r="D162" s="595"/>
      <c r="E162" s="38"/>
      <c r="F162" s="38"/>
      <c r="G162" s="38"/>
    </row>
    <row r="163" spans="2:7">
      <c r="B163" s="72"/>
      <c r="C163" s="595"/>
      <c r="D163" s="595"/>
      <c r="E163" s="38"/>
      <c r="F163" s="38"/>
      <c r="G163" s="38"/>
    </row>
    <row r="164" spans="2:7">
      <c r="B164" s="72"/>
      <c r="C164" s="595"/>
      <c r="D164" s="595"/>
      <c r="E164" s="38"/>
      <c r="F164" s="38"/>
      <c r="G164" s="38"/>
    </row>
    <row r="165" spans="2:7">
      <c r="B165" s="72"/>
      <c r="C165" s="595"/>
      <c r="D165" s="595"/>
      <c r="E165" s="38"/>
      <c r="F165" s="38"/>
      <c r="G165" s="38"/>
    </row>
    <row r="166" spans="2:7">
      <c r="B166" s="72"/>
      <c r="C166" s="595"/>
      <c r="D166" s="595"/>
      <c r="E166" s="38"/>
      <c r="F166" s="38"/>
      <c r="G166" s="38"/>
    </row>
    <row r="167" spans="2:7">
      <c r="B167" s="72"/>
      <c r="C167" s="595"/>
      <c r="D167" s="595"/>
      <c r="E167" s="38"/>
      <c r="F167" s="38"/>
      <c r="G167" s="38"/>
    </row>
    <row r="168" spans="2:7">
      <c r="B168" s="72"/>
      <c r="C168" s="595"/>
      <c r="D168" s="595"/>
      <c r="E168" s="38"/>
      <c r="F168" s="38"/>
      <c r="G168" s="38"/>
    </row>
    <row r="169" spans="2:7">
      <c r="B169" s="72"/>
      <c r="C169" s="595"/>
      <c r="D169" s="595"/>
      <c r="E169" s="38"/>
      <c r="F169" s="38"/>
      <c r="G169" s="38"/>
    </row>
    <row r="170" spans="2:7">
      <c r="B170" s="72"/>
      <c r="C170" s="595"/>
      <c r="D170" s="595"/>
      <c r="E170" s="38"/>
      <c r="F170" s="38"/>
      <c r="G170" s="38"/>
    </row>
    <row r="171" spans="2:7">
      <c r="B171" s="72"/>
      <c r="C171" s="595"/>
      <c r="D171" s="595"/>
      <c r="E171" s="38"/>
      <c r="F171" s="38"/>
      <c r="G171" s="38"/>
    </row>
    <row r="172" spans="2:7">
      <c r="B172" s="72"/>
      <c r="C172" s="595"/>
      <c r="D172" s="595"/>
      <c r="E172" s="38"/>
      <c r="F172" s="38"/>
      <c r="G172" s="38"/>
    </row>
    <row r="173" spans="2:7">
      <c r="B173" s="72"/>
      <c r="C173" s="595"/>
      <c r="D173" s="595"/>
      <c r="E173" s="38"/>
      <c r="F173" s="38"/>
      <c r="G173" s="38"/>
    </row>
    <row r="174" spans="2:7">
      <c r="B174" s="72"/>
      <c r="C174" s="595"/>
      <c r="D174" s="595"/>
      <c r="E174" s="38"/>
      <c r="F174" s="38"/>
      <c r="G174" s="38"/>
    </row>
    <row r="175" spans="2:7">
      <c r="B175" s="72"/>
      <c r="C175" s="595"/>
      <c r="D175" s="595"/>
      <c r="E175" s="38"/>
      <c r="F175" s="38"/>
      <c r="G175" s="38"/>
    </row>
    <row r="176" spans="2:7">
      <c r="B176" s="72"/>
      <c r="C176" s="595"/>
      <c r="D176" s="595"/>
      <c r="E176" s="38"/>
      <c r="F176" s="38"/>
      <c r="G176" s="38"/>
    </row>
    <row r="177" spans="2:7">
      <c r="B177" s="72"/>
      <c r="C177" s="595"/>
      <c r="D177" s="595"/>
      <c r="E177" s="38"/>
      <c r="F177" s="38"/>
      <c r="G177" s="38"/>
    </row>
    <row r="178" spans="2:7">
      <c r="B178" s="72"/>
      <c r="C178" s="595"/>
      <c r="D178" s="595"/>
      <c r="E178" s="38"/>
      <c r="F178" s="38"/>
      <c r="G178" s="38"/>
    </row>
    <row r="179" spans="2:7">
      <c r="B179" s="72"/>
      <c r="C179" s="595"/>
      <c r="D179" s="595"/>
      <c r="E179" s="38"/>
      <c r="F179" s="38"/>
      <c r="G179" s="38"/>
    </row>
    <row r="180" spans="2:7">
      <c r="B180" s="72"/>
      <c r="C180" s="595"/>
      <c r="D180" s="595"/>
      <c r="E180" s="38"/>
      <c r="F180" s="38"/>
      <c r="G180" s="38"/>
    </row>
    <row r="181" spans="2:7">
      <c r="B181" s="72"/>
      <c r="C181" s="595"/>
      <c r="D181" s="595"/>
      <c r="E181" s="38"/>
      <c r="F181" s="38"/>
      <c r="G181" s="38"/>
    </row>
    <row r="182" spans="2:7">
      <c r="B182" s="72"/>
      <c r="C182" s="595"/>
      <c r="D182" s="595"/>
      <c r="E182" s="38"/>
      <c r="F182" s="38"/>
      <c r="G182" s="38"/>
    </row>
    <row r="183" spans="2:7">
      <c r="B183" s="72"/>
      <c r="C183" s="595"/>
      <c r="D183" s="595"/>
      <c r="E183" s="38"/>
      <c r="F183" s="38"/>
      <c r="G183" s="38"/>
    </row>
    <row r="184" spans="2:7">
      <c r="B184" s="72"/>
      <c r="C184" s="595"/>
      <c r="D184" s="595"/>
      <c r="E184" s="38"/>
      <c r="F184" s="38"/>
      <c r="G184" s="38"/>
    </row>
    <row r="185" spans="2:7">
      <c r="B185" s="72"/>
      <c r="C185" s="595"/>
      <c r="D185" s="595"/>
      <c r="E185" s="38"/>
      <c r="F185" s="38"/>
      <c r="G185" s="38"/>
    </row>
    <row r="186" spans="2:7">
      <c r="B186" s="72"/>
      <c r="C186" s="595"/>
      <c r="D186" s="595"/>
      <c r="E186" s="38"/>
      <c r="F186" s="38"/>
      <c r="G186" s="38"/>
    </row>
    <row r="187" spans="2:7">
      <c r="B187" s="72"/>
      <c r="C187" s="595"/>
      <c r="D187" s="595"/>
      <c r="E187" s="38"/>
      <c r="F187" s="38"/>
      <c r="G187" s="38"/>
    </row>
    <row r="188" spans="2:7">
      <c r="B188" s="72"/>
      <c r="C188" s="595"/>
      <c r="D188" s="595"/>
      <c r="E188" s="38"/>
      <c r="F188" s="38"/>
      <c r="G188" s="38"/>
    </row>
    <row r="189" spans="2:7">
      <c r="B189" s="72"/>
      <c r="C189" s="595"/>
      <c r="D189" s="595"/>
      <c r="E189" s="38"/>
      <c r="F189" s="38"/>
      <c r="G189" s="38"/>
    </row>
    <row r="190" spans="2:7">
      <c r="B190" s="72"/>
      <c r="C190" s="595"/>
      <c r="D190" s="595"/>
      <c r="E190" s="38"/>
      <c r="F190" s="38"/>
      <c r="G190" s="38"/>
    </row>
    <row r="191" spans="2:7">
      <c r="B191" s="72"/>
      <c r="C191" s="595"/>
      <c r="D191" s="595"/>
      <c r="E191" s="38"/>
      <c r="F191" s="38"/>
      <c r="G191" s="38"/>
    </row>
    <row r="192" spans="2:7">
      <c r="B192" s="72"/>
      <c r="C192" s="595"/>
      <c r="D192" s="595"/>
      <c r="E192" s="38"/>
      <c r="F192" s="38"/>
      <c r="G192" s="38"/>
    </row>
    <row r="193" spans="2:7">
      <c r="B193" s="72"/>
      <c r="C193" s="595"/>
      <c r="D193" s="595"/>
      <c r="E193" s="38"/>
      <c r="F193" s="38"/>
      <c r="G193" s="38"/>
    </row>
    <row r="194" spans="2:7">
      <c r="B194" s="72"/>
      <c r="C194" s="595"/>
      <c r="D194" s="595"/>
      <c r="E194" s="38"/>
      <c r="F194" s="38"/>
      <c r="G194" s="38"/>
    </row>
    <row r="195" spans="2:7">
      <c r="B195" s="72"/>
      <c r="C195" s="595"/>
      <c r="D195" s="595"/>
      <c r="E195" s="38"/>
      <c r="F195" s="38"/>
      <c r="G195" s="38"/>
    </row>
    <row r="196" spans="2:7">
      <c r="B196" s="72"/>
      <c r="C196" s="595"/>
      <c r="D196" s="595"/>
      <c r="E196" s="38"/>
      <c r="F196" s="38"/>
      <c r="G196" s="38"/>
    </row>
    <row r="197" spans="2:7">
      <c r="B197" s="72"/>
      <c r="C197" s="595"/>
      <c r="D197" s="595"/>
      <c r="E197" s="38"/>
      <c r="F197" s="38"/>
      <c r="G197" s="38"/>
    </row>
    <row r="198" spans="2:7">
      <c r="B198" s="72"/>
      <c r="C198" s="595"/>
      <c r="D198" s="595"/>
      <c r="E198" s="38"/>
      <c r="F198" s="38"/>
      <c r="G198" s="38"/>
    </row>
    <row r="199" spans="2:7">
      <c r="B199" s="72"/>
      <c r="C199" s="595"/>
      <c r="D199" s="595"/>
      <c r="E199" s="38"/>
      <c r="F199" s="38"/>
      <c r="G199" s="38"/>
    </row>
    <row r="200" spans="2:7">
      <c r="B200" s="72"/>
      <c r="C200" s="595"/>
      <c r="D200" s="595"/>
      <c r="E200" s="38"/>
      <c r="F200" s="38"/>
      <c r="G200" s="38"/>
    </row>
    <row r="201" spans="2:7">
      <c r="B201" s="72"/>
      <c r="C201" s="595"/>
      <c r="D201" s="595"/>
      <c r="E201" s="38"/>
      <c r="F201" s="38"/>
      <c r="G201" s="38"/>
    </row>
    <row r="202" spans="2:7">
      <c r="B202" s="72"/>
      <c r="C202" s="595"/>
      <c r="D202" s="595"/>
      <c r="E202" s="38"/>
      <c r="F202" s="38"/>
      <c r="G202" s="38"/>
    </row>
    <row r="203" spans="2:7">
      <c r="B203" s="72"/>
      <c r="C203" s="595"/>
      <c r="D203" s="595"/>
      <c r="E203" s="38"/>
      <c r="F203" s="38"/>
      <c r="G203" s="38"/>
    </row>
    <row r="204" spans="2:7">
      <c r="B204" s="72"/>
      <c r="C204" s="595"/>
      <c r="D204" s="595"/>
      <c r="E204" s="38"/>
      <c r="F204" s="38"/>
      <c r="G204" s="38"/>
    </row>
    <row r="205" spans="2:7">
      <c r="B205" s="72"/>
      <c r="C205" s="595"/>
      <c r="D205" s="595"/>
      <c r="E205" s="38"/>
      <c r="F205" s="38"/>
      <c r="G205" s="38"/>
    </row>
    <row r="206" spans="2:7">
      <c r="B206" s="72"/>
      <c r="C206" s="595"/>
      <c r="D206" s="595"/>
      <c r="E206" s="38"/>
      <c r="F206" s="38"/>
      <c r="G206" s="38"/>
    </row>
    <row r="207" spans="2:7">
      <c r="B207" s="72"/>
      <c r="C207" s="595"/>
      <c r="D207" s="595"/>
      <c r="E207" s="38"/>
      <c r="F207" s="38"/>
      <c r="G207" s="38"/>
    </row>
    <row r="208" spans="2:7">
      <c r="B208" s="72"/>
      <c r="C208" s="38"/>
      <c r="D208" s="38"/>
      <c r="E208" s="38"/>
      <c r="F208" s="38"/>
      <c r="G208" s="38"/>
    </row>
    <row r="209" spans="2:7">
      <c r="B209" s="72"/>
      <c r="C209" s="38"/>
      <c r="D209" s="38"/>
      <c r="E209" s="38"/>
      <c r="F209" s="38"/>
      <c r="G209" s="38"/>
    </row>
    <row r="210" spans="2:7">
      <c r="B210" s="72"/>
      <c r="C210" s="38"/>
      <c r="D210" s="38"/>
      <c r="E210" s="38"/>
      <c r="F210" s="38"/>
      <c r="G210" s="38"/>
    </row>
    <row r="211" spans="2:7">
      <c r="B211" s="72"/>
      <c r="C211" s="38"/>
      <c r="D211" s="38"/>
      <c r="E211" s="38"/>
      <c r="F211" s="38"/>
      <c r="G211" s="38"/>
    </row>
    <row r="212" spans="2:7">
      <c r="B212" s="72"/>
      <c r="C212" s="38"/>
      <c r="D212" s="38"/>
      <c r="E212" s="38"/>
      <c r="F212" s="38"/>
      <c r="G212" s="38"/>
    </row>
    <row r="213" spans="2:7">
      <c r="B213" s="72"/>
      <c r="C213" s="38"/>
      <c r="D213" s="38"/>
      <c r="E213" s="38"/>
      <c r="F213" s="38"/>
      <c r="G213" s="38"/>
    </row>
    <row r="214" spans="2:7">
      <c r="B214" s="72"/>
      <c r="C214" s="38"/>
      <c r="D214" s="38"/>
      <c r="E214" s="38"/>
      <c r="F214" s="38"/>
      <c r="G214" s="38"/>
    </row>
    <row r="215" spans="2:7">
      <c r="B215" s="72"/>
      <c r="C215" s="38"/>
      <c r="D215" s="38"/>
      <c r="E215" s="38"/>
      <c r="F215" s="38"/>
      <c r="G215" s="38"/>
    </row>
    <row r="216" spans="2:7">
      <c r="B216" s="72"/>
      <c r="C216" s="38"/>
      <c r="D216" s="38"/>
      <c r="E216" s="38"/>
      <c r="F216" s="38"/>
      <c r="G216" s="38"/>
    </row>
    <row r="217" spans="2:7">
      <c r="B217" s="72"/>
      <c r="C217" s="38"/>
      <c r="D217" s="38"/>
      <c r="E217" s="38"/>
      <c r="F217" s="38"/>
      <c r="G217" s="38"/>
    </row>
    <row r="218" spans="2:7">
      <c r="B218" s="72"/>
      <c r="C218" s="38"/>
      <c r="D218" s="38"/>
      <c r="E218" s="38"/>
      <c r="F218" s="38"/>
      <c r="G218" s="38"/>
    </row>
    <row r="219" spans="2:7">
      <c r="B219" s="72"/>
      <c r="C219" s="38"/>
      <c r="D219" s="38"/>
      <c r="E219" s="38"/>
      <c r="F219" s="38"/>
      <c r="G219" s="38"/>
    </row>
    <row r="220" spans="2:7">
      <c r="B220" s="72"/>
      <c r="C220" s="38"/>
      <c r="D220" s="38"/>
      <c r="E220" s="38"/>
      <c r="F220" s="38"/>
      <c r="G220" s="38"/>
    </row>
    <row r="221" spans="2:7">
      <c r="B221" s="72"/>
      <c r="C221" s="38"/>
      <c r="D221" s="38"/>
      <c r="E221" s="38"/>
      <c r="F221" s="38"/>
      <c r="G221" s="38"/>
    </row>
    <row r="222" spans="2:7">
      <c r="B222" s="72"/>
      <c r="C222" s="38"/>
      <c r="D222" s="38"/>
      <c r="E222" s="38"/>
      <c r="F222" s="38"/>
      <c r="G222" s="38"/>
    </row>
    <row r="223" spans="2:7">
      <c r="B223" s="72"/>
      <c r="C223" s="38"/>
      <c r="D223" s="38"/>
      <c r="E223" s="38"/>
      <c r="F223" s="38"/>
      <c r="G223" s="38"/>
    </row>
    <row r="224" spans="2:7">
      <c r="B224" s="72"/>
      <c r="C224" s="38"/>
      <c r="D224" s="38"/>
      <c r="E224" s="38"/>
      <c r="F224" s="38"/>
      <c r="G224" s="38"/>
    </row>
    <row r="225" spans="2:7">
      <c r="B225" s="72"/>
      <c r="C225" s="38"/>
      <c r="D225" s="38"/>
      <c r="E225" s="38"/>
      <c r="F225" s="38"/>
      <c r="G225" s="38"/>
    </row>
    <row r="226" spans="2:7">
      <c r="B226" s="72"/>
      <c r="C226" s="38"/>
      <c r="D226" s="38"/>
      <c r="E226" s="38"/>
      <c r="F226" s="38"/>
      <c r="G226" s="38"/>
    </row>
    <row r="227" spans="2:7">
      <c r="B227" s="72"/>
      <c r="C227" s="38"/>
      <c r="D227" s="38"/>
      <c r="E227" s="38"/>
      <c r="F227" s="38"/>
      <c r="G227" s="38"/>
    </row>
    <row r="228" spans="2:7">
      <c r="B228" s="72"/>
      <c r="C228" s="38"/>
      <c r="D228" s="38"/>
      <c r="E228" s="38"/>
      <c r="F228" s="38"/>
      <c r="G228" s="38"/>
    </row>
    <row r="229" spans="2:7">
      <c r="B229" s="72"/>
      <c r="C229" s="38"/>
      <c r="D229" s="38"/>
      <c r="E229" s="38"/>
      <c r="F229" s="38"/>
      <c r="G229" s="38"/>
    </row>
    <row r="230" spans="2:7">
      <c r="B230" s="72"/>
      <c r="C230" s="38"/>
      <c r="D230" s="38"/>
      <c r="E230" s="38"/>
      <c r="F230" s="38"/>
      <c r="G230" s="38"/>
    </row>
    <row r="231" spans="2:7">
      <c r="B231" s="72"/>
      <c r="C231" s="38"/>
      <c r="D231" s="38"/>
      <c r="E231" s="38"/>
      <c r="F231" s="38"/>
      <c r="G231" s="38"/>
    </row>
    <row r="232" spans="2:7">
      <c r="B232" s="72"/>
      <c r="C232" s="38"/>
      <c r="D232" s="38"/>
      <c r="E232" s="38"/>
      <c r="F232" s="38"/>
      <c r="G232" s="38"/>
    </row>
    <row r="233" spans="2:7">
      <c r="B233" s="72"/>
      <c r="C233" s="38"/>
      <c r="D233" s="38"/>
      <c r="E233" s="38"/>
      <c r="F233" s="38"/>
      <c r="G233" s="38"/>
    </row>
    <row r="234" spans="2:7">
      <c r="B234" s="72"/>
      <c r="C234" s="38"/>
      <c r="D234" s="38"/>
      <c r="E234" s="38"/>
      <c r="F234" s="38"/>
      <c r="G234" s="38"/>
    </row>
    <row r="235" spans="2:7">
      <c r="B235" s="72"/>
      <c r="C235" s="38"/>
      <c r="D235" s="38"/>
      <c r="E235" s="38"/>
      <c r="F235" s="38"/>
      <c r="G235" s="38"/>
    </row>
    <row r="236" spans="2:7">
      <c r="B236" s="72"/>
      <c r="C236" s="38"/>
      <c r="D236" s="38"/>
      <c r="E236" s="38"/>
      <c r="F236" s="38"/>
      <c r="G236" s="38"/>
    </row>
    <row r="237" spans="2:7">
      <c r="B237" s="72"/>
      <c r="C237" s="38"/>
      <c r="D237" s="38"/>
      <c r="E237" s="38"/>
      <c r="F237" s="38"/>
      <c r="G237" s="38"/>
    </row>
    <row r="238" spans="2:7">
      <c r="B238" s="72"/>
      <c r="C238" s="38"/>
      <c r="D238" s="38"/>
      <c r="E238" s="38"/>
      <c r="F238" s="38"/>
      <c r="G238" s="38"/>
    </row>
    <row r="239" spans="2:7">
      <c r="B239" s="72"/>
      <c r="C239" s="38"/>
      <c r="D239" s="38"/>
      <c r="E239" s="38"/>
      <c r="F239" s="38"/>
      <c r="G239" s="38"/>
    </row>
    <row r="240" spans="2:7">
      <c r="B240" s="72"/>
      <c r="C240" s="38"/>
      <c r="D240" s="38"/>
      <c r="E240" s="38"/>
      <c r="F240" s="38"/>
      <c r="G240" s="38"/>
    </row>
    <row r="241" spans="2:7">
      <c r="B241" s="72"/>
      <c r="C241" s="38"/>
      <c r="D241" s="38"/>
      <c r="E241" s="38"/>
      <c r="F241" s="38"/>
      <c r="G241" s="38"/>
    </row>
    <row r="242" spans="2:7">
      <c r="B242" s="72"/>
      <c r="C242" s="38"/>
      <c r="D242" s="38"/>
      <c r="E242" s="38"/>
      <c r="F242" s="38"/>
      <c r="G242" s="38"/>
    </row>
    <row r="243" spans="2:7">
      <c r="B243" s="72"/>
      <c r="C243" s="38"/>
      <c r="D243" s="38"/>
      <c r="E243" s="38"/>
      <c r="F243" s="38"/>
      <c r="G243" s="38"/>
    </row>
    <row r="244" spans="2:7">
      <c r="B244" s="72"/>
      <c r="C244" s="38"/>
      <c r="D244" s="38"/>
      <c r="E244" s="38"/>
      <c r="F244" s="38"/>
      <c r="G244" s="38"/>
    </row>
    <row r="245" spans="2:7">
      <c r="B245" s="72"/>
      <c r="C245" s="38"/>
      <c r="D245" s="38"/>
      <c r="E245" s="38"/>
      <c r="F245" s="38"/>
      <c r="G245" s="38"/>
    </row>
    <row r="246" spans="2:7">
      <c r="B246" s="72"/>
      <c r="C246" s="38"/>
      <c r="D246" s="38"/>
      <c r="E246" s="38"/>
      <c r="F246" s="38"/>
      <c r="G246" s="38"/>
    </row>
    <row r="247" spans="2:7">
      <c r="B247" s="72"/>
      <c r="C247" s="38"/>
      <c r="D247" s="38"/>
      <c r="E247" s="38"/>
      <c r="F247" s="38"/>
      <c r="G247" s="38"/>
    </row>
    <row r="248" spans="2:7">
      <c r="B248" s="72"/>
      <c r="C248" s="38"/>
      <c r="D248" s="38"/>
      <c r="E248" s="38"/>
      <c r="F248" s="38"/>
      <c r="G248" s="38"/>
    </row>
    <row r="249" spans="2:7">
      <c r="B249" s="72"/>
      <c r="C249" s="38"/>
      <c r="D249" s="38"/>
      <c r="E249" s="38"/>
      <c r="F249" s="38"/>
      <c r="G249" s="38"/>
    </row>
    <row r="250" spans="2:7">
      <c r="B250" s="72"/>
      <c r="C250" s="38"/>
      <c r="D250" s="38"/>
      <c r="E250" s="38"/>
      <c r="F250" s="38"/>
      <c r="G250" s="38"/>
    </row>
    <row r="251" spans="2:7">
      <c r="B251" s="72"/>
      <c r="C251" s="38"/>
      <c r="D251" s="38"/>
      <c r="E251" s="38"/>
      <c r="F251" s="38"/>
      <c r="G251" s="38"/>
    </row>
    <row r="252" spans="2:7">
      <c r="B252" s="72"/>
      <c r="C252" s="38"/>
      <c r="D252" s="38"/>
      <c r="E252" s="38"/>
      <c r="F252" s="38"/>
      <c r="G252" s="38"/>
    </row>
    <row r="253" spans="2:7">
      <c r="B253" s="72"/>
      <c r="C253" s="38"/>
      <c r="D253" s="38"/>
      <c r="E253" s="38"/>
      <c r="F253" s="38"/>
      <c r="G253" s="38"/>
    </row>
    <row r="254" spans="2:7">
      <c r="B254" s="72"/>
      <c r="C254" s="38"/>
      <c r="D254" s="38"/>
      <c r="E254" s="38"/>
      <c r="F254" s="38"/>
      <c r="G254" s="38"/>
    </row>
    <row r="255" spans="2:7">
      <c r="B255" s="72"/>
      <c r="C255" s="38"/>
      <c r="D255" s="38"/>
      <c r="E255" s="38"/>
      <c r="F255" s="38"/>
      <c r="G255" s="38"/>
    </row>
    <row r="256" spans="2:7">
      <c r="B256" s="72"/>
      <c r="C256" s="38"/>
      <c r="D256" s="38"/>
      <c r="E256" s="38"/>
      <c r="F256" s="38"/>
      <c r="G256" s="38"/>
    </row>
    <row r="257" spans="2:7">
      <c r="B257" s="72"/>
      <c r="C257" s="38"/>
      <c r="D257" s="38"/>
      <c r="E257" s="38"/>
      <c r="F257" s="38"/>
      <c r="G257" s="38"/>
    </row>
    <row r="258" spans="2:7">
      <c r="B258" s="72"/>
      <c r="C258" s="38"/>
      <c r="D258" s="38"/>
      <c r="E258" s="38"/>
      <c r="F258" s="38"/>
      <c r="G258" s="38"/>
    </row>
    <row r="259" spans="2:7">
      <c r="B259" s="72"/>
      <c r="C259" s="38"/>
      <c r="D259" s="38"/>
      <c r="E259" s="38"/>
      <c r="F259" s="38"/>
      <c r="G259" s="38"/>
    </row>
    <row r="260" spans="2:7">
      <c r="B260" s="72"/>
      <c r="C260" s="38"/>
      <c r="D260" s="38"/>
      <c r="E260" s="38"/>
      <c r="F260" s="38"/>
      <c r="G260" s="38"/>
    </row>
    <row r="261" spans="2:7">
      <c r="B261" s="72"/>
      <c r="C261" s="38"/>
      <c r="D261" s="38"/>
      <c r="E261" s="38"/>
      <c r="F261" s="38"/>
      <c r="G261" s="38"/>
    </row>
    <row r="262" spans="2:7">
      <c r="B262" s="72"/>
      <c r="C262" s="38"/>
      <c r="D262" s="38"/>
      <c r="E262" s="38"/>
      <c r="F262" s="38"/>
      <c r="G262" s="38"/>
    </row>
    <row r="263" spans="2:7">
      <c r="B263" s="72"/>
      <c r="C263" s="38"/>
      <c r="D263" s="38"/>
      <c r="E263" s="38"/>
      <c r="F263" s="38"/>
      <c r="G263" s="38"/>
    </row>
    <row r="264" spans="2:7">
      <c r="B264" s="72"/>
      <c r="C264" s="38"/>
      <c r="D264" s="38"/>
      <c r="E264" s="38"/>
      <c r="F264" s="38"/>
      <c r="G264" s="38"/>
    </row>
    <row r="265" spans="2:7">
      <c r="B265" s="72"/>
      <c r="C265" s="38"/>
      <c r="D265" s="38"/>
      <c r="E265" s="38"/>
      <c r="F265" s="38"/>
      <c r="G265" s="38"/>
    </row>
    <row r="266" spans="2:7">
      <c r="B266" s="72"/>
      <c r="C266" s="38"/>
      <c r="D266" s="38"/>
      <c r="E266" s="38"/>
      <c r="F266" s="38"/>
      <c r="G266" s="38"/>
    </row>
    <row r="267" spans="2:7">
      <c r="B267" s="72"/>
      <c r="C267" s="38"/>
      <c r="D267" s="38"/>
      <c r="E267" s="38"/>
      <c r="F267" s="38"/>
      <c r="G267" s="38"/>
    </row>
    <row r="268" spans="2:7">
      <c r="B268" s="72"/>
      <c r="C268" s="38"/>
      <c r="D268" s="38"/>
      <c r="E268" s="38"/>
      <c r="F268" s="38"/>
      <c r="G268" s="38"/>
    </row>
    <row r="269" spans="2:7">
      <c r="B269" s="72"/>
      <c r="C269" s="38"/>
      <c r="D269" s="38"/>
      <c r="E269" s="38"/>
      <c r="F269" s="38"/>
      <c r="G269" s="38"/>
    </row>
    <row r="270" spans="2:7">
      <c r="B270" s="72"/>
      <c r="C270" s="38"/>
      <c r="D270" s="38"/>
      <c r="E270" s="38"/>
      <c r="F270" s="38"/>
      <c r="G270" s="38"/>
    </row>
    <row r="271" spans="2:7">
      <c r="B271" s="72"/>
      <c r="C271" s="38"/>
      <c r="D271" s="38"/>
      <c r="E271" s="38"/>
      <c r="F271" s="38"/>
      <c r="G271" s="38"/>
    </row>
    <row r="272" spans="2:7">
      <c r="B272" s="72"/>
      <c r="C272" s="38"/>
      <c r="D272" s="38"/>
      <c r="E272" s="38"/>
      <c r="F272" s="38"/>
      <c r="G272" s="38"/>
    </row>
    <row r="273" spans="2:7">
      <c r="B273" s="72"/>
      <c r="C273" s="38"/>
      <c r="D273" s="38"/>
      <c r="E273" s="38"/>
      <c r="F273" s="38"/>
      <c r="G273" s="38"/>
    </row>
    <row r="274" spans="2:7">
      <c r="B274" s="72"/>
      <c r="C274" s="38"/>
      <c r="D274" s="38"/>
      <c r="E274" s="38"/>
      <c r="F274" s="38"/>
      <c r="G274" s="38"/>
    </row>
    <row r="275" spans="2:7">
      <c r="B275" s="72"/>
      <c r="C275" s="38"/>
      <c r="D275" s="38"/>
      <c r="E275" s="38"/>
      <c r="F275" s="38"/>
      <c r="G275" s="38"/>
    </row>
    <row r="276" spans="2:7">
      <c r="B276" s="72"/>
      <c r="C276" s="38"/>
      <c r="D276" s="38"/>
      <c r="E276" s="38"/>
      <c r="F276" s="38"/>
      <c r="G276" s="38"/>
    </row>
    <row r="277" spans="2:7">
      <c r="B277" s="72"/>
      <c r="C277" s="38"/>
      <c r="D277" s="38"/>
      <c r="E277" s="38"/>
      <c r="F277" s="38"/>
      <c r="G277" s="38"/>
    </row>
    <row r="278" spans="2:7">
      <c r="B278" s="72"/>
      <c r="C278" s="38"/>
      <c r="D278" s="38"/>
      <c r="E278" s="38"/>
      <c r="F278" s="38"/>
      <c r="G278" s="38"/>
    </row>
    <row r="279" spans="2:7">
      <c r="B279" s="72"/>
      <c r="C279" s="38"/>
      <c r="D279" s="38"/>
      <c r="E279" s="38"/>
      <c r="F279" s="38"/>
      <c r="G279" s="38"/>
    </row>
    <row r="280" spans="2:7">
      <c r="B280" s="72"/>
      <c r="C280" s="38"/>
      <c r="D280" s="38"/>
      <c r="E280" s="38"/>
      <c r="F280" s="38"/>
      <c r="G280" s="38"/>
    </row>
    <row r="281" spans="2:7">
      <c r="B281" s="72"/>
      <c r="C281" s="38"/>
      <c r="D281" s="38"/>
      <c r="E281" s="38"/>
      <c r="F281" s="38"/>
      <c r="G281" s="38"/>
    </row>
    <row r="282" spans="2:7">
      <c r="B282" s="72"/>
      <c r="C282" s="38"/>
      <c r="D282" s="38"/>
      <c r="E282" s="38"/>
      <c r="F282" s="38"/>
      <c r="G282" s="38"/>
    </row>
    <row r="283" spans="2:7">
      <c r="B283" s="72"/>
      <c r="C283" s="38"/>
      <c r="D283" s="38"/>
      <c r="E283" s="38"/>
      <c r="F283" s="38"/>
      <c r="G283" s="38"/>
    </row>
    <row r="284" spans="2:7">
      <c r="B284" s="72"/>
      <c r="C284" s="38"/>
      <c r="D284" s="38"/>
      <c r="E284" s="38"/>
      <c r="F284" s="38"/>
      <c r="G284" s="38"/>
    </row>
    <row r="285" spans="2:7">
      <c r="B285" s="72"/>
      <c r="C285" s="38"/>
      <c r="D285" s="38"/>
      <c r="E285" s="38"/>
      <c r="F285" s="38"/>
      <c r="G285" s="38"/>
    </row>
    <row r="286" spans="2:7">
      <c r="B286" s="72"/>
      <c r="C286" s="38"/>
      <c r="D286" s="38"/>
      <c r="E286" s="38"/>
      <c r="F286" s="38"/>
      <c r="G286" s="38"/>
    </row>
    <row r="287" spans="2:7">
      <c r="B287" s="72"/>
      <c r="C287" s="38"/>
      <c r="D287" s="38"/>
      <c r="E287" s="38"/>
      <c r="F287" s="38"/>
      <c r="G287" s="38"/>
    </row>
    <row r="288" spans="2:7">
      <c r="B288" s="72"/>
      <c r="C288" s="38"/>
      <c r="D288" s="38"/>
      <c r="E288" s="38"/>
      <c r="F288" s="38"/>
      <c r="G288" s="38"/>
    </row>
    <row r="289" spans="2:7">
      <c r="B289" s="72"/>
      <c r="C289" s="38"/>
      <c r="D289" s="38"/>
      <c r="E289" s="38"/>
      <c r="F289" s="38"/>
      <c r="G289" s="38"/>
    </row>
    <row r="290" spans="2:7">
      <c r="B290" s="72"/>
      <c r="C290" s="38"/>
      <c r="D290" s="38"/>
      <c r="E290" s="38"/>
      <c r="F290" s="38"/>
      <c r="G290" s="38"/>
    </row>
    <row r="291" spans="2:7">
      <c r="B291" s="72"/>
      <c r="C291" s="38"/>
      <c r="D291" s="38"/>
      <c r="E291" s="38"/>
      <c r="F291" s="38"/>
      <c r="G291" s="38"/>
    </row>
    <row r="292" spans="2:7">
      <c r="B292" s="72"/>
      <c r="C292" s="38"/>
      <c r="D292" s="38"/>
      <c r="E292" s="38"/>
      <c r="F292" s="38"/>
      <c r="G292" s="38"/>
    </row>
    <row r="293" spans="2:7">
      <c r="B293" s="72"/>
      <c r="C293" s="38"/>
      <c r="D293" s="38"/>
      <c r="E293" s="38"/>
      <c r="F293" s="38"/>
      <c r="G293" s="38"/>
    </row>
    <row r="294" spans="2:7">
      <c r="B294" s="72"/>
      <c r="C294" s="38"/>
      <c r="D294" s="38"/>
      <c r="E294" s="38"/>
      <c r="F294" s="38"/>
      <c r="G294" s="38"/>
    </row>
    <row r="295" spans="2:7">
      <c r="B295" s="72"/>
      <c r="C295" s="38"/>
      <c r="D295" s="38"/>
      <c r="E295" s="38"/>
      <c r="F295" s="38"/>
      <c r="G295" s="38"/>
    </row>
    <row r="296" spans="2:7">
      <c r="B296" s="72"/>
      <c r="C296" s="38"/>
      <c r="D296" s="38"/>
      <c r="E296" s="38"/>
      <c r="F296" s="38"/>
      <c r="G296" s="38"/>
    </row>
    <row r="297" spans="2:7">
      <c r="B297" s="72"/>
      <c r="C297" s="38"/>
      <c r="D297" s="38"/>
      <c r="E297" s="38"/>
      <c r="F297" s="38"/>
      <c r="G297" s="38"/>
    </row>
    <row r="298" spans="2:7">
      <c r="B298" s="72"/>
      <c r="C298" s="38"/>
      <c r="D298" s="38"/>
      <c r="E298" s="38"/>
      <c r="F298" s="38"/>
      <c r="G298" s="38"/>
    </row>
    <row r="299" spans="2:7">
      <c r="B299" s="72"/>
      <c r="C299" s="38"/>
      <c r="D299" s="38"/>
      <c r="E299" s="38"/>
      <c r="F299" s="38"/>
      <c r="G299" s="38"/>
    </row>
    <row r="300" spans="2:7">
      <c r="B300" s="72"/>
      <c r="C300" s="38"/>
      <c r="D300" s="38"/>
      <c r="E300" s="38"/>
      <c r="F300" s="38"/>
      <c r="G300" s="38"/>
    </row>
    <row r="301" spans="2:7">
      <c r="B301" s="72"/>
      <c r="C301" s="38"/>
      <c r="D301" s="38"/>
      <c r="E301" s="38"/>
      <c r="F301" s="38"/>
      <c r="G301" s="38"/>
    </row>
    <row r="302" spans="2:7">
      <c r="B302" s="72"/>
      <c r="C302" s="38"/>
      <c r="D302" s="38"/>
      <c r="E302" s="38"/>
      <c r="F302" s="38"/>
      <c r="G302" s="38"/>
    </row>
    <row r="303" spans="2:7">
      <c r="B303" s="72"/>
      <c r="C303" s="38"/>
      <c r="D303" s="38"/>
      <c r="E303" s="38"/>
      <c r="F303" s="38"/>
      <c r="G303" s="38"/>
    </row>
    <row r="304" spans="2:7">
      <c r="B304" s="72"/>
      <c r="C304" s="38"/>
      <c r="D304" s="38"/>
      <c r="E304" s="38"/>
      <c r="F304" s="38"/>
      <c r="G304" s="38"/>
    </row>
    <row r="305" spans="2:7">
      <c r="B305" s="72"/>
      <c r="C305" s="38"/>
      <c r="D305" s="38"/>
      <c r="E305" s="38"/>
      <c r="F305" s="38"/>
      <c r="G305" s="38"/>
    </row>
    <row r="306" spans="2:7">
      <c r="B306" s="72"/>
      <c r="C306" s="38"/>
      <c r="D306" s="38"/>
      <c r="E306" s="38"/>
      <c r="F306" s="38"/>
      <c r="G306" s="38"/>
    </row>
    <row r="307" spans="2:7">
      <c r="B307" s="72"/>
      <c r="C307" s="38"/>
      <c r="D307" s="38"/>
      <c r="E307" s="38"/>
      <c r="F307" s="38"/>
      <c r="G307" s="38"/>
    </row>
    <row r="308" spans="2:7">
      <c r="B308" s="72"/>
      <c r="C308" s="38"/>
      <c r="D308" s="38"/>
      <c r="E308" s="38"/>
      <c r="F308" s="38"/>
      <c r="G308" s="38"/>
    </row>
    <row r="309" spans="2:7">
      <c r="B309" s="72"/>
      <c r="C309" s="38"/>
      <c r="D309" s="38"/>
      <c r="E309" s="38"/>
      <c r="F309" s="38"/>
      <c r="G309" s="38"/>
    </row>
    <row r="310" spans="2:7">
      <c r="B310" s="72"/>
      <c r="C310" s="38"/>
      <c r="D310" s="38"/>
      <c r="E310" s="38"/>
      <c r="F310" s="38"/>
      <c r="G310" s="38"/>
    </row>
    <row r="311" spans="2:7">
      <c r="B311" s="72"/>
      <c r="C311" s="38"/>
      <c r="D311" s="38"/>
      <c r="E311" s="38"/>
      <c r="F311" s="38"/>
      <c r="G311" s="38"/>
    </row>
    <row r="312" spans="2:7">
      <c r="B312" s="72"/>
      <c r="C312" s="38"/>
      <c r="D312" s="38"/>
      <c r="E312" s="38"/>
      <c r="F312" s="38"/>
      <c r="G312" s="38"/>
    </row>
    <row r="313" spans="2:7">
      <c r="B313" s="72"/>
      <c r="C313" s="38"/>
      <c r="D313" s="38"/>
      <c r="E313" s="38"/>
      <c r="F313" s="38"/>
      <c r="G313" s="38"/>
    </row>
    <row r="314" spans="2:7">
      <c r="B314" s="72"/>
      <c r="C314" s="38"/>
      <c r="D314" s="38"/>
      <c r="E314" s="38"/>
      <c r="F314" s="38"/>
      <c r="G314" s="38"/>
    </row>
    <row r="315" spans="2:7">
      <c r="B315" s="72"/>
      <c r="C315" s="38"/>
      <c r="D315" s="38"/>
      <c r="E315" s="38"/>
      <c r="F315" s="38"/>
      <c r="G315" s="38"/>
    </row>
    <row r="316" spans="2:7">
      <c r="B316" s="72"/>
      <c r="C316" s="38"/>
      <c r="D316" s="38"/>
      <c r="E316" s="38"/>
      <c r="F316" s="38"/>
      <c r="G316" s="38"/>
    </row>
    <row r="317" spans="2:7">
      <c r="B317" s="72"/>
      <c r="C317" s="38"/>
      <c r="D317" s="38"/>
      <c r="E317" s="38"/>
      <c r="F317" s="38"/>
      <c r="G317" s="38"/>
    </row>
    <row r="318" spans="2:7">
      <c r="B318" s="72"/>
      <c r="C318" s="38"/>
      <c r="D318" s="38"/>
      <c r="E318" s="38"/>
      <c r="F318" s="38"/>
      <c r="G318" s="38"/>
    </row>
    <row r="319" spans="2:7">
      <c r="B319" s="72"/>
      <c r="C319" s="38"/>
      <c r="D319" s="38"/>
      <c r="E319" s="38"/>
      <c r="F319" s="38"/>
      <c r="G319" s="38"/>
    </row>
    <row r="320" spans="2:7">
      <c r="B320" s="72"/>
      <c r="C320" s="38"/>
      <c r="D320" s="38"/>
      <c r="E320" s="38"/>
      <c r="F320" s="38"/>
      <c r="G320" s="38"/>
    </row>
    <row r="321" spans="2:7">
      <c r="B321" s="72"/>
      <c r="C321" s="38"/>
      <c r="D321" s="38"/>
      <c r="E321" s="38"/>
      <c r="F321" s="38"/>
      <c r="G321" s="38"/>
    </row>
    <row r="322" spans="2:7">
      <c r="B322" s="72"/>
      <c r="C322" s="38"/>
      <c r="D322" s="38"/>
      <c r="E322" s="38"/>
      <c r="F322" s="38"/>
      <c r="G322" s="38"/>
    </row>
    <row r="323" spans="2:7">
      <c r="B323" s="72"/>
      <c r="C323" s="38"/>
      <c r="D323" s="38"/>
      <c r="E323" s="38"/>
      <c r="F323" s="38"/>
      <c r="G323" s="38"/>
    </row>
    <row r="324" spans="2:7">
      <c r="B324" s="72"/>
      <c r="C324" s="38"/>
      <c r="D324" s="38"/>
      <c r="E324" s="38"/>
      <c r="F324" s="38"/>
      <c r="G324" s="38"/>
    </row>
    <row r="325" spans="2:7">
      <c r="B325" s="72"/>
      <c r="C325" s="38"/>
      <c r="D325" s="38"/>
      <c r="E325" s="38"/>
      <c r="F325" s="38"/>
      <c r="G325" s="38"/>
    </row>
    <row r="326" spans="2:7">
      <c r="B326" s="72"/>
      <c r="C326" s="38"/>
      <c r="D326" s="38"/>
      <c r="E326" s="38"/>
      <c r="F326" s="38"/>
      <c r="G326" s="38"/>
    </row>
    <row r="327" spans="2:7">
      <c r="B327" s="72"/>
      <c r="C327" s="38"/>
      <c r="D327" s="38"/>
      <c r="E327" s="38"/>
      <c r="F327" s="38"/>
      <c r="G327" s="38"/>
    </row>
    <row r="328" spans="2:7">
      <c r="B328" s="72"/>
      <c r="C328" s="38"/>
      <c r="D328" s="38"/>
      <c r="E328" s="38"/>
      <c r="F328" s="38"/>
      <c r="G328" s="38"/>
    </row>
    <row r="329" spans="2:7">
      <c r="B329" s="72"/>
      <c r="C329" s="38"/>
      <c r="D329" s="38"/>
      <c r="E329" s="38"/>
      <c r="F329" s="38"/>
      <c r="G329" s="38"/>
    </row>
    <row r="330" spans="2:7">
      <c r="B330" s="72"/>
      <c r="C330" s="38"/>
      <c r="D330" s="38"/>
      <c r="E330" s="38"/>
      <c r="F330" s="38"/>
      <c r="G330" s="38"/>
    </row>
    <row r="331" spans="2:7">
      <c r="B331" s="72"/>
      <c r="C331" s="38"/>
      <c r="D331" s="38"/>
      <c r="E331" s="38"/>
      <c r="F331" s="38"/>
      <c r="G331" s="38"/>
    </row>
    <row r="332" spans="2:7">
      <c r="B332" s="72"/>
      <c r="C332" s="38"/>
      <c r="D332" s="38"/>
      <c r="E332" s="38"/>
      <c r="F332" s="38"/>
      <c r="G332" s="38"/>
    </row>
    <row r="333" spans="2:7">
      <c r="B333" s="72"/>
      <c r="C333" s="38"/>
      <c r="D333" s="38"/>
      <c r="E333" s="38"/>
      <c r="F333" s="38"/>
      <c r="G333" s="38"/>
    </row>
    <row r="334" spans="2:7">
      <c r="B334" s="48"/>
      <c r="C334" s="38"/>
      <c r="D334" s="38"/>
      <c r="E334" s="38"/>
      <c r="F334" s="38"/>
      <c r="G334" s="38"/>
    </row>
    <row r="335" spans="2:7">
      <c r="B335" s="48"/>
      <c r="C335" s="38"/>
      <c r="D335" s="38"/>
      <c r="E335" s="38"/>
      <c r="F335" s="38"/>
      <c r="G335" s="38"/>
    </row>
    <row r="336" spans="2:7">
      <c r="B336" s="48"/>
      <c r="C336" s="38"/>
      <c r="D336" s="38"/>
      <c r="E336" s="38"/>
      <c r="F336" s="38"/>
      <c r="G336" s="38"/>
    </row>
    <row r="337" spans="2:7">
      <c r="B337" s="48"/>
      <c r="C337" s="38"/>
      <c r="D337" s="38"/>
      <c r="E337" s="38"/>
      <c r="F337" s="38"/>
      <c r="G337" s="38"/>
    </row>
    <row r="338" spans="2:7">
      <c r="B338" s="48"/>
      <c r="C338" s="38"/>
      <c r="D338" s="38"/>
      <c r="E338" s="38"/>
      <c r="F338" s="38"/>
      <c r="G338" s="38"/>
    </row>
    <row r="339" spans="2:7">
      <c r="B339" s="48"/>
      <c r="C339" s="38"/>
      <c r="D339" s="38"/>
      <c r="E339" s="38"/>
      <c r="F339" s="38"/>
      <c r="G339" s="38"/>
    </row>
    <row r="340" spans="2:7">
      <c r="B340" s="48"/>
      <c r="C340" s="38"/>
      <c r="D340" s="38"/>
      <c r="E340" s="38"/>
      <c r="F340" s="38"/>
      <c r="G340" s="38"/>
    </row>
    <row r="341" spans="2:7">
      <c r="B341" s="48"/>
      <c r="C341" s="38"/>
      <c r="D341" s="38"/>
      <c r="E341" s="38"/>
      <c r="F341" s="38"/>
      <c r="G341" s="38"/>
    </row>
    <row r="342" spans="2:7">
      <c r="B342" s="48"/>
      <c r="C342" s="84"/>
      <c r="D342" s="84"/>
      <c r="E342" s="84"/>
      <c r="F342" s="84"/>
      <c r="G342" s="47"/>
    </row>
    <row r="343" spans="2:7">
      <c r="B343" s="48"/>
      <c r="C343" s="84"/>
      <c r="D343" s="84"/>
      <c r="E343" s="84"/>
      <c r="F343" s="84"/>
      <c r="G343" s="47"/>
    </row>
    <row r="344" spans="2:7">
      <c r="B344" s="48"/>
      <c r="C344" s="84"/>
      <c r="D344" s="84"/>
      <c r="E344" s="84"/>
      <c r="F344" s="84"/>
      <c r="G344" s="47"/>
    </row>
    <row r="345" spans="2:7">
      <c r="B345" s="48"/>
      <c r="C345" s="84"/>
      <c r="D345" s="84"/>
      <c r="E345" s="84"/>
      <c r="F345" s="84"/>
      <c r="G345" s="47"/>
    </row>
    <row r="346" spans="2:7">
      <c r="B346" s="48"/>
      <c r="C346" s="84"/>
      <c r="D346" s="84"/>
      <c r="E346" s="84"/>
      <c r="F346" s="84"/>
      <c r="G346" s="47"/>
    </row>
    <row r="347" spans="2:7">
      <c r="B347" s="48"/>
      <c r="C347" s="84"/>
      <c r="D347" s="84"/>
      <c r="E347" s="84"/>
      <c r="F347" s="84"/>
      <c r="G347" s="47"/>
    </row>
    <row r="348" spans="2:7">
      <c r="B348" s="48"/>
      <c r="C348" s="84"/>
      <c r="D348" s="84"/>
      <c r="E348" s="84"/>
      <c r="F348" s="84"/>
      <c r="G348" s="47"/>
    </row>
    <row r="349" spans="2:7">
      <c r="B349" s="48"/>
      <c r="C349" s="84"/>
      <c r="D349" s="84"/>
      <c r="E349" s="84"/>
      <c r="F349" s="84"/>
      <c r="G349" s="47"/>
    </row>
    <row r="350" spans="2:7">
      <c r="B350" s="48"/>
      <c r="C350" s="84"/>
      <c r="D350" s="84"/>
      <c r="E350" s="84"/>
      <c r="F350" s="84"/>
      <c r="G350" s="47"/>
    </row>
    <row r="351" spans="2:7">
      <c r="B351" s="48"/>
      <c r="C351" s="84"/>
      <c r="D351" s="84"/>
      <c r="E351" s="84"/>
      <c r="F351" s="84"/>
      <c r="G351" s="47"/>
    </row>
    <row r="352" spans="2:7">
      <c r="B352" s="48"/>
      <c r="C352" s="84"/>
      <c r="D352" s="84"/>
      <c r="E352" s="84"/>
      <c r="F352" s="84"/>
      <c r="G352" s="47"/>
    </row>
    <row r="353" spans="2:7">
      <c r="B353" s="48"/>
      <c r="C353" s="84"/>
      <c r="D353" s="84"/>
      <c r="E353" s="84"/>
      <c r="F353" s="84"/>
      <c r="G353" s="47"/>
    </row>
    <row r="354" spans="2:7">
      <c r="B354" s="48"/>
      <c r="C354" s="84"/>
      <c r="D354" s="84"/>
      <c r="E354" s="84"/>
      <c r="F354" s="84"/>
      <c r="G354" s="47"/>
    </row>
    <row r="355" spans="2:7">
      <c r="B355" s="48"/>
      <c r="C355" s="84"/>
      <c r="D355" s="84"/>
      <c r="E355" s="84"/>
      <c r="F355" s="84"/>
      <c r="G355" s="47"/>
    </row>
    <row r="356" spans="2:7">
      <c r="B356" s="48"/>
      <c r="C356" s="84"/>
      <c r="D356" s="84"/>
      <c r="E356" s="84"/>
      <c r="F356" s="84"/>
      <c r="G356" s="47"/>
    </row>
    <row r="357" spans="2:7">
      <c r="B357" s="48"/>
      <c r="C357" s="84"/>
      <c r="D357" s="84"/>
      <c r="E357" s="84"/>
      <c r="F357" s="84"/>
      <c r="G357" s="47"/>
    </row>
    <row r="358" spans="2:7">
      <c r="B358" s="48"/>
      <c r="C358" s="84"/>
      <c r="D358" s="84"/>
      <c r="E358" s="84"/>
      <c r="F358" s="84"/>
      <c r="G358" s="47"/>
    </row>
    <row r="359" spans="2:7">
      <c r="B359" s="48"/>
      <c r="C359" s="84"/>
      <c r="D359" s="84"/>
      <c r="E359" s="84"/>
      <c r="F359" s="84"/>
      <c r="G359" s="47"/>
    </row>
    <row r="360" spans="2:7">
      <c r="B360" s="48"/>
      <c r="C360" s="84"/>
      <c r="D360" s="84"/>
      <c r="E360" s="84"/>
      <c r="F360" s="84"/>
      <c r="G360" s="47"/>
    </row>
    <row r="361" spans="2:7">
      <c r="B361" s="48"/>
      <c r="C361" s="84"/>
      <c r="D361" s="84"/>
      <c r="E361" s="84"/>
      <c r="F361" s="84"/>
      <c r="G361" s="47"/>
    </row>
    <row r="362" spans="2:7">
      <c r="B362" s="48"/>
      <c r="C362" s="84"/>
      <c r="D362" s="84"/>
      <c r="E362" s="84"/>
      <c r="F362" s="84"/>
      <c r="G362" s="47"/>
    </row>
    <row r="363" spans="2:7">
      <c r="B363" s="48"/>
      <c r="C363" s="84"/>
      <c r="D363" s="84"/>
      <c r="E363" s="84"/>
      <c r="F363" s="84"/>
      <c r="G363" s="47"/>
    </row>
    <row r="364" spans="2:7">
      <c r="B364" s="48"/>
      <c r="C364" s="84"/>
      <c r="D364" s="84"/>
      <c r="E364" s="84"/>
      <c r="F364" s="84"/>
      <c r="G364" s="47"/>
    </row>
    <row r="365" spans="2:7">
      <c r="B365" s="48"/>
      <c r="C365" s="84"/>
      <c r="D365" s="84"/>
      <c r="E365" s="84"/>
      <c r="F365" s="84"/>
      <c r="G365" s="47"/>
    </row>
    <row r="366" spans="2:7">
      <c r="B366" s="48"/>
      <c r="C366" s="84"/>
      <c r="D366" s="84"/>
      <c r="E366" s="84"/>
      <c r="F366" s="84"/>
      <c r="G366" s="47"/>
    </row>
    <row r="367" spans="2:7">
      <c r="B367" s="48"/>
      <c r="C367" s="84"/>
      <c r="D367" s="84"/>
      <c r="E367" s="84"/>
      <c r="F367" s="84"/>
      <c r="G367" s="47"/>
    </row>
    <row r="368" spans="2:7">
      <c r="B368" s="48"/>
      <c r="C368" s="84"/>
      <c r="D368" s="84"/>
      <c r="E368" s="84"/>
      <c r="F368" s="84"/>
      <c r="G368" s="47"/>
    </row>
    <row r="369" spans="2:7">
      <c r="B369" s="48"/>
      <c r="C369" s="84"/>
      <c r="D369" s="84"/>
      <c r="E369" s="84"/>
      <c r="F369" s="84"/>
      <c r="G369" s="47"/>
    </row>
    <row r="370" spans="2:7">
      <c r="B370" s="48"/>
      <c r="C370" s="84"/>
      <c r="D370" s="84"/>
      <c r="E370" s="84"/>
      <c r="F370" s="84"/>
      <c r="G370" s="47"/>
    </row>
    <row r="371" spans="2:7">
      <c r="B371" s="48"/>
      <c r="C371" s="84"/>
      <c r="D371" s="84"/>
      <c r="E371" s="84"/>
      <c r="F371" s="84"/>
      <c r="G371" s="47"/>
    </row>
    <row r="372" spans="2:7">
      <c r="B372" s="48"/>
      <c r="C372" s="84"/>
      <c r="D372" s="84"/>
      <c r="E372" s="84"/>
      <c r="F372" s="84"/>
      <c r="G372" s="47"/>
    </row>
    <row r="373" spans="2:7">
      <c r="B373" s="48"/>
      <c r="C373" s="84"/>
      <c r="D373" s="84"/>
      <c r="E373" s="84"/>
      <c r="F373" s="84"/>
      <c r="G373" s="47"/>
    </row>
    <row r="374" spans="2:7">
      <c r="B374" s="48"/>
      <c r="C374" s="84"/>
      <c r="D374" s="84"/>
      <c r="E374" s="84"/>
      <c r="F374" s="84"/>
      <c r="G374" s="47"/>
    </row>
    <row r="375" spans="2:7">
      <c r="B375" s="48"/>
      <c r="C375" s="84"/>
      <c r="D375" s="84"/>
      <c r="E375" s="84"/>
      <c r="F375" s="84"/>
      <c r="G375" s="47"/>
    </row>
    <row r="376" spans="2:7">
      <c r="B376" s="48"/>
      <c r="C376" s="84"/>
      <c r="D376" s="84"/>
      <c r="E376" s="84"/>
      <c r="F376" s="84"/>
      <c r="G376" s="47"/>
    </row>
    <row r="377" spans="2:7">
      <c r="B377" s="48"/>
      <c r="C377" s="84"/>
      <c r="D377" s="84"/>
      <c r="E377" s="84"/>
      <c r="F377" s="84"/>
      <c r="G377" s="47"/>
    </row>
    <row r="378" spans="2:7">
      <c r="B378" s="48"/>
      <c r="C378" s="84"/>
      <c r="D378" s="84"/>
      <c r="E378" s="84"/>
      <c r="F378" s="84"/>
      <c r="G378" s="47"/>
    </row>
    <row r="379" spans="2:7">
      <c r="B379" s="48"/>
      <c r="C379" s="84"/>
      <c r="D379" s="84"/>
      <c r="E379" s="84"/>
      <c r="F379" s="84"/>
      <c r="G379" s="47"/>
    </row>
    <row r="380" spans="2:7">
      <c r="B380" s="48"/>
      <c r="C380" s="84"/>
      <c r="D380" s="84"/>
      <c r="E380" s="84"/>
      <c r="F380" s="84"/>
      <c r="G380" s="47"/>
    </row>
    <row r="381" spans="2:7">
      <c r="B381" s="48"/>
      <c r="C381" s="84"/>
      <c r="D381" s="84"/>
      <c r="E381" s="84"/>
      <c r="F381" s="84"/>
      <c r="G381" s="47"/>
    </row>
    <row r="382" spans="2:7">
      <c r="B382" s="48"/>
      <c r="C382" s="84"/>
      <c r="D382" s="84"/>
      <c r="E382" s="84"/>
      <c r="F382" s="84"/>
      <c r="G382" s="47"/>
    </row>
    <row r="383" spans="2:7">
      <c r="B383" s="48"/>
      <c r="C383" s="84"/>
      <c r="D383" s="84"/>
      <c r="E383" s="84"/>
      <c r="F383" s="84"/>
      <c r="G383" s="47"/>
    </row>
    <row r="384" spans="2:7">
      <c r="B384" s="48"/>
      <c r="C384" s="84"/>
      <c r="D384" s="84"/>
      <c r="E384" s="84"/>
      <c r="F384" s="84"/>
      <c r="G384" s="47"/>
    </row>
    <row r="385" spans="2:7">
      <c r="B385" s="48"/>
      <c r="C385" s="84"/>
      <c r="D385" s="84"/>
      <c r="E385" s="84"/>
      <c r="F385" s="84"/>
      <c r="G385" s="47"/>
    </row>
    <row r="386" spans="2:7">
      <c r="B386" s="48"/>
      <c r="C386" s="84"/>
      <c r="D386" s="84"/>
      <c r="E386" s="84"/>
      <c r="F386" s="84"/>
      <c r="G386" s="47"/>
    </row>
    <row r="387" spans="2:7">
      <c r="B387" s="48"/>
      <c r="C387" s="84"/>
      <c r="D387" s="84"/>
      <c r="E387" s="84"/>
      <c r="F387" s="84"/>
      <c r="G387" s="47"/>
    </row>
    <row r="388" spans="2:7">
      <c r="B388" s="48"/>
      <c r="C388" s="84"/>
      <c r="D388" s="84"/>
      <c r="E388" s="84"/>
      <c r="F388" s="84"/>
      <c r="G388" s="47"/>
    </row>
    <row r="389" spans="2:7">
      <c r="B389" s="48"/>
      <c r="C389" s="84"/>
      <c r="D389" s="84"/>
      <c r="E389" s="84"/>
      <c r="F389" s="84"/>
      <c r="G389" s="47"/>
    </row>
    <row r="390" spans="2:7">
      <c r="B390" s="48"/>
      <c r="C390" s="84"/>
      <c r="D390" s="84"/>
      <c r="E390" s="84"/>
      <c r="F390" s="84"/>
      <c r="G390" s="47"/>
    </row>
    <row r="391" spans="2:7">
      <c r="B391" s="48"/>
      <c r="C391" s="84"/>
      <c r="D391" s="84"/>
      <c r="E391" s="84"/>
      <c r="F391" s="84"/>
      <c r="G391" s="47"/>
    </row>
    <row r="392" spans="2:7">
      <c r="B392" s="48"/>
      <c r="C392" s="84"/>
      <c r="D392" s="84"/>
      <c r="E392" s="84"/>
      <c r="F392" s="84"/>
      <c r="G392" s="47"/>
    </row>
    <row r="393" spans="2:7">
      <c r="B393" s="48"/>
      <c r="C393" s="84"/>
      <c r="D393" s="84"/>
      <c r="E393" s="84"/>
      <c r="F393" s="84"/>
      <c r="G393" s="47"/>
    </row>
    <row r="394" spans="2:7">
      <c r="B394" s="48"/>
      <c r="C394" s="84"/>
      <c r="D394" s="84"/>
      <c r="E394" s="84"/>
      <c r="F394" s="84"/>
      <c r="G394" s="47"/>
    </row>
    <row r="395" spans="2:7">
      <c r="B395" s="48"/>
      <c r="C395" s="84"/>
      <c r="D395" s="84"/>
      <c r="E395" s="84"/>
      <c r="F395" s="84"/>
      <c r="G395" s="47"/>
    </row>
    <row r="396" spans="2:7">
      <c r="B396" s="48"/>
      <c r="C396" s="84"/>
      <c r="D396" s="84"/>
      <c r="E396" s="84"/>
      <c r="F396" s="84"/>
      <c r="G396" s="47"/>
    </row>
    <row r="397" spans="2:7">
      <c r="B397" s="48"/>
      <c r="C397" s="84"/>
      <c r="D397" s="84"/>
      <c r="E397" s="84"/>
      <c r="F397" s="84"/>
      <c r="G397" s="47"/>
    </row>
    <row r="398" spans="2:7">
      <c r="B398" s="48"/>
      <c r="C398" s="84"/>
      <c r="D398" s="84"/>
      <c r="E398" s="84"/>
      <c r="F398" s="84"/>
      <c r="G398" s="47"/>
    </row>
    <row r="399" spans="2:7">
      <c r="B399" s="48"/>
      <c r="C399" s="84"/>
      <c r="D399" s="84"/>
      <c r="E399" s="84"/>
      <c r="F399" s="84"/>
      <c r="G399" s="47"/>
    </row>
    <row r="400" spans="2:7">
      <c r="B400" s="48"/>
      <c r="C400" s="84"/>
      <c r="D400" s="84"/>
      <c r="E400" s="84"/>
      <c r="F400" s="84"/>
      <c r="G400" s="47"/>
    </row>
    <row r="401" spans="2:7">
      <c r="B401" s="48"/>
      <c r="C401" s="84"/>
      <c r="D401" s="84"/>
      <c r="E401" s="84"/>
      <c r="F401" s="84"/>
      <c r="G401" s="47"/>
    </row>
    <row r="402" spans="2:7">
      <c r="B402" s="48"/>
      <c r="C402" s="84"/>
      <c r="D402" s="84"/>
      <c r="E402" s="84"/>
      <c r="F402" s="84"/>
      <c r="G402" s="47"/>
    </row>
    <row r="403" spans="2:7">
      <c r="B403" s="48"/>
      <c r="C403" s="84"/>
      <c r="D403" s="84"/>
      <c r="E403" s="84"/>
      <c r="F403" s="84"/>
      <c r="G403" s="47"/>
    </row>
    <row r="404" spans="2:7">
      <c r="B404" s="48"/>
      <c r="C404" s="84"/>
      <c r="D404" s="84"/>
      <c r="E404" s="84"/>
      <c r="F404" s="84"/>
      <c r="G404" s="47"/>
    </row>
    <row r="405" spans="2:7">
      <c r="B405" s="48"/>
      <c r="C405" s="84"/>
      <c r="D405" s="84"/>
      <c r="E405" s="84"/>
      <c r="F405" s="84"/>
      <c r="G405" s="47"/>
    </row>
    <row r="406" spans="2:7">
      <c r="B406" s="48"/>
      <c r="C406" s="84"/>
      <c r="D406" s="84"/>
      <c r="E406" s="84"/>
      <c r="F406" s="84"/>
      <c r="G406" s="47"/>
    </row>
    <row r="407" spans="2:7">
      <c r="B407" s="48"/>
      <c r="C407" s="84"/>
      <c r="D407" s="84"/>
      <c r="E407" s="84"/>
      <c r="F407" s="84"/>
      <c r="G407" s="47"/>
    </row>
    <row r="408" spans="2:7">
      <c r="B408" s="48"/>
      <c r="C408" s="84"/>
      <c r="D408" s="84"/>
      <c r="E408" s="84"/>
      <c r="F408" s="84"/>
      <c r="G408" s="47"/>
    </row>
    <row r="409" spans="2:7">
      <c r="B409" s="48"/>
      <c r="C409" s="84"/>
      <c r="D409" s="84"/>
      <c r="E409" s="84"/>
      <c r="F409" s="84"/>
      <c r="G409" s="47"/>
    </row>
    <row r="410" spans="2:7">
      <c r="B410" s="48"/>
      <c r="C410" s="84"/>
      <c r="D410" s="84"/>
      <c r="E410" s="84"/>
      <c r="F410" s="84"/>
      <c r="G410" s="47"/>
    </row>
    <row r="411" spans="2:7">
      <c r="B411" s="48"/>
      <c r="C411" s="84"/>
      <c r="D411" s="84"/>
      <c r="E411" s="84"/>
      <c r="F411" s="84"/>
      <c r="G411" s="47"/>
    </row>
    <row r="412" spans="2:7">
      <c r="B412" s="48"/>
      <c r="C412" s="84"/>
      <c r="D412" s="84"/>
      <c r="E412" s="84"/>
      <c r="F412" s="84"/>
      <c r="G412" s="47"/>
    </row>
    <row r="413" spans="2:7">
      <c r="B413" s="48"/>
      <c r="C413" s="84"/>
      <c r="D413" s="84"/>
      <c r="E413" s="84"/>
      <c r="F413" s="84"/>
      <c r="G413" s="47"/>
    </row>
    <row r="414" spans="2:7">
      <c r="B414" s="48"/>
      <c r="C414" s="84"/>
      <c r="D414" s="84"/>
      <c r="E414" s="84"/>
      <c r="F414" s="84"/>
      <c r="G414" s="47"/>
    </row>
    <row r="415" spans="2:7">
      <c r="B415" s="48"/>
      <c r="C415" s="84"/>
      <c r="D415" s="84"/>
      <c r="E415" s="84"/>
      <c r="F415" s="84"/>
      <c r="G415" s="47"/>
    </row>
    <row r="416" spans="2:7">
      <c r="B416" s="48"/>
      <c r="C416" s="84"/>
      <c r="D416" s="84"/>
      <c r="E416" s="84"/>
      <c r="F416" s="84"/>
      <c r="G416" s="47"/>
    </row>
    <row r="417" spans="2:7">
      <c r="B417" s="48"/>
      <c r="C417" s="84"/>
      <c r="D417" s="84"/>
      <c r="E417" s="84"/>
      <c r="F417" s="84"/>
      <c r="G417" s="47"/>
    </row>
    <row r="418" spans="2:7">
      <c r="B418" s="48"/>
      <c r="C418" s="84"/>
      <c r="D418" s="84"/>
      <c r="E418" s="84"/>
      <c r="F418" s="84"/>
      <c r="G418" s="47"/>
    </row>
    <row r="419" spans="2:7">
      <c r="B419" s="48"/>
      <c r="C419" s="84"/>
      <c r="D419" s="84"/>
      <c r="E419" s="84"/>
      <c r="F419" s="84"/>
      <c r="G419" s="47"/>
    </row>
    <row r="420" spans="2:7">
      <c r="B420" s="48"/>
      <c r="C420" s="84"/>
      <c r="D420" s="84"/>
      <c r="E420" s="84"/>
      <c r="F420" s="84"/>
      <c r="G420" s="47"/>
    </row>
    <row r="421" spans="2:7">
      <c r="B421" s="48"/>
      <c r="C421" s="84"/>
      <c r="D421" s="84"/>
      <c r="E421" s="84"/>
      <c r="F421" s="84"/>
      <c r="G421" s="47"/>
    </row>
    <row r="422" spans="2:7">
      <c r="B422" s="48"/>
      <c r="C422" s="84"/>
      <c r="D422" s="84"/>
      <c r="E422" s="84"/>
      <c r="F422" s="84"/>
      <c r="G422" s="47"/>
    </row>
    <row r="423" spans="2:7">
      <c r="B423" s="48"/>
      <c r="C423" s="84"/>
      <c r="D423" s="84"/>
      <c r="E423" s="84"/>
      <c r="F423" s="84"/>
      <c r="G423" s="47"/>
    </row>
    <row r="424" spans="2:7">
      <c r="B424" s="48"/>
      <c r="C424" s="84"/>
      <c r="D424" s="84"/>
      <c r="E424" s="84"/>
      <c r="F424" s="84"/>
      <c r="G424" s="47"/>
    </row>
    <row r="425" spans="2:7">
      <c r="B425" s="48"/>
      <c r="C425" s="84"/>
      <c r="D425" s="84"/>
      <c r="E425" s="84"/>
      <c r="F425" s="84"/>
      <c r="G425" s="47"/>
    </row>
    <row r="426" spans="2:7">
      <c r="B426" s="48"/>
      <c r="C426" s="84"/>
      <c r="D426" s="84"/>
      <c r="E426" s="84"/>
      <c r="F426" s="84"/>
      <c r="G426" s="47"/>
    </row>
    <row r="427" spans="2:7">
      <c r="B427" s="48"/>
      <c r="C427" s="84"/>
      <c r="D427" s="84"/>
      <c r="E427" s="84"/>
      <c r="F427" s="84"/>
      <c r="G427" s="47"/>
    </row>
    <row r="428" spans="2:7">
      <c r="B428" s="48"/>
      <c r="C428" s="84"/>
      <c r="D428" s="84"/>
      <c r="E428" s="84"/>
      <c r="F428" s="84"/>
      <c r="G428" s="47"/>
    </row>
    <row r="429" spans="2:7">
      <c r="B429" s="48"/>
      <c r="C429" s="84"/>
      <c r="D429" s="84"/>
      <c r="E429" s="84"/>
      <c r="F429" s="84"/>
      <c r="G429" s="47"/>
    </row>
    <row r="430" spans="2:7">
      <c r="B430" s="48"/>
      <c r="C430" s="84"/>
      <c r="D430" s="84"/>
      <c r="E430" s="84"/>
      <c r="F430" s="84"/>
      <c r="G430" s="47"/>
    </row>
    <row r="431" spans="2:7">
      <c r="B431" s="48"/>
      <c r="C431" s="84"/>
      <c r="D431" s="84"/>
      <c r="E431" s="84"/>
      <c r="F431" s="84"/>
      <c r="G431" s="47"/>
    </row>
    <row r="432" spans="2:7">
      <c r="B432" s="48"/>
      <c r="C432" s="84"/>
      <c r="D432" s="84"/>
      <c r="E432" s="84"/>
      <c r="F432" s="84"/>
      <c r="G432" s="47"/>
    </row>
    <row r="433" spans="2:7">
      <c r="B433" s="48"/>
      <c r="C433" s="84"/>
      <c r="D433" s="84"/>
      <c r="E433" s="84"/>
      <c r="F433" s="84"/>
      <c r="G433" s="47"/>
    </row>
    <row r="434" spans="2:7">
      <c r="B434" s="48"/>
      <c r="C434" s="84"/>
      <c r="D434" s="84"/>
      <c r="E434" s="84"/>
      <c r="F434" s="84"/>
      <c r="G434" s="47"/>
    </row>
    <row r="435" spans="2:7">
      <c r="B435" s="48"/>
      <c r="C435" s="84"/>
      <c r="D435" s="84"/>
      <c r="E435" s="84"/>
      <c r="F435" s="84"/>
      <c r="G435" s="47"/>
    </row>
    <row r="436" spans="2:7">
      <c r="B436" s="48"/>
      <c r="C436" s="84"/>
      <c r="D436" s="84"/>
      <c r="E436" s="84"/>
      <c r="F436" s="84"/>
      <c r="G436" s="47"/>
    </row>
    <row r="437" spans="2:7">
      <c r="B437" s="48"/>
      <c r="C437" s="84"/>
      <c r="D437" s="84"/>
      <c r="E437" s="84"/>
      <c r="F437" s="84"/>
      <c r="G437" s="47"/>
    </row>
    <row r="438" spans="2:7">
      <c r="B438" s="48"/>
      <c r="C438" s="84"/>
      <c r="D438" s="84"/>
      <c r="E438" s="84"/>
      <c r="F438" s="84"/>
      <c r="G438" s="47"/>
    </row>
    <row r="439" spans="2:7">
      <c r="B439" s="48"/>
      <c r="C439" s="84"/>
      <c r="D439" s="84"/>
      <c r="E439" s="84"/>
      <c r="F439" s="84"/>
      <c r="G439" s="47"/>
    </row>
    <row r="440" spans="2:7">
      <c r="B440" s="48"/>
      <c r="C440" s="84"/>
      <c r="D440" s="84"/>
      <c r="E440" s="84"/>
      <c r="F440" s="84"/>
      <c r="G440" s="47"/>
    </row>
    <row r="441" spans="2:7">
      <c r="B441" s="48"/>
      <c r="C441" s="84"/>
      <c r="D441" s="84"/>
      <c r="E441" s="84"/>
      <c r="F441" s="84"/>
      <c r="G441" s="47"/>
    </row>
    <row r="442" spans="2:7">
      <c r="B442" s="48"/>
      <c r="C442" s="84"/>
      <c r="D442" s="84"/>
      <c r="E442" s="84"/>
      <c r="F442" s="84"/>
      <c r="G442" s="47"/>
    </row>
    <row r="443" spans="2:7">
      <c r="B443" s="48"/>
      <c r="C443" s="84"/>
      <c r="D443" s="84"/>
      <c r="E443" s="84"/>
      <c r="F443" s="84"/>
      <c r="G443" s="47"/>
    </row>
    <row r="444" spans="2:7">
      <c r="B444" s="48"/>
      <c r="C444" s="84"/>
      <c r="D444" s="84"/>
      <c r="E444" s="84"/>
      <c r="F444" s="84"/>
      <c r="G444" s="47"/>
    </row>
    <row r="445" spans="2:7">
      <c r="B445" s="48"/>
      <c r="C445" s="84"/>
      <c r="D445" s="84"/>
      <c r="E445" s="84"/>
      <c r="F445" s="84"/>
      <c r="G445" s="47"/>
    </row>
    <row r="446" spans="2:7">
      <c r="B446" s="48"/>
      <c r="C446" s="84"/>
      <c r="D446" s="84"/>
      <c r="E446" s="84"/>
      <c r="F446" s="84"/>
      <c r="G446" s="47"/>
    </row>
    <row r="447" spans="2:7">
      <c r="B447" s="48"/>
      <c r="C447" s="84"/>
      <c r="D447" s="84"/>
      <c r="E447" s="84"/>
      <c r="F447" s="84"/>
      <c r="G447" s="47"/>
    </row>
    <row r="448" spans="2:7">
      <c r="B448" s="48"/>
      <c r="C448" s="84"/>
      <c r="D448" s="84"/>
      <c r="E448" s="84"/>
      <c r="F448" s="84"/>
      <c r="G448" s="47"/>
    </row>
    <row r="449" spans="2:7">
      <c r="B449" s="48"/>
      <c r="C449" s="84"/>
      <c r="D449" s="84"/>
      <c r="E449" s="84"/>
      <c r="F449" s="84"/>
      <c r="G449" s="47"/>
    </row>
    <row r="450" spans="2:7">
      <c r="B450" s="48"/>
      <c r="C450" s="84"/>
      <c r="D450" s="84"/>
      <c r="E450" s="84"/>
      <c r="F450" s="84"/>
      <c r="G450" s="47"/>
    </row>
    <row r="451" spans="2:7">
      <c r="B451" s="48"/>
      <c r="C451" s="84"/>
      <c r="D451" s="84"/>
      <c r="E451" s="84"/>
      <c r="F451" s="84"/>
      <c r="G451" s="47"/>
    </row>
    <row r="452" spans="2:7">
      <c r="B452" s="48"/>
      <c r="C452" s="84"/>
      <c r="D452" s="84"/>
      <c r="E452" s="84"/>
      <c r="F452" s="84"/>
      <c r="G452" s="47"/>
    </row>
    <row r="453" spans="2:7">
      <c r="B453" s="48"/>
      <c r="C453" s="84"/>
      <c r="D453" s="84"/>
      <c r="E453" s="84"/>
      <c r="F453" s="84"/>
      <c r="G453" s="47"/>
    </row>
    <row r="454" spans="2:7">
      <c r="B454" s="48"/>
      <c r="C454" s="84"/>
      <c r="D454" s="84"/>
      <c r="E454" s="84"/>
      <c r="F454" s="84"/>
      <c r="G454" s="47"/>
    </row>
    <row r="455" spans="2:7">
      <c r="B455" s="48"/>
      <c r="C455" s="84"/>
      <c r="D455" s="84"/>
      <c r="E455" s="84"/>
      <c r="F455" s="84"/>
      <c r="G455" s="47"/>
    </row>
    <row r="456" spans="2:7">
      <c r="B456" s="48"/>
      <c r="C456" s="84"/>
      <c r="D456" s="84"/>
      <c r="E456" s="84"/>
      <c r="F456" s="84"/>
      <c r="G456" s="47"/>
    </row>
    <row r="457" spans="2:7">
      <c r="B457" s="48"/>
      <c r="C457" s="84"/>
      <c r="D457" s="84"/>
      <c r="E457" s="84"/>
      <c r="F457" s="84"/>
      <c r="G457" s="47"/>
    </row>
    <row r="458" spans="2:7">
      <c r="B458" s="48"/>
      <c r="C458" s="84"/>
      <c r="D458" s="84"/>
      <c r="E458" s="84"/>
      <c r="F458" s="84"/>
      <c r="G458" s="47"/>
    </row>
    <row r="459" spans="2:7">
      <c r="B459" s="48"/>
      <c r="C459" s="84"/>
      <c r="D459" s="84"/>
      <c r="E459" s="84"/>
      <c r="F459" s="84"/>
      <c r="G459" s="47"/>
    </row>
    <row r="460" spans="2:7">
      <c r="B460" s="48"/>
      <c r="C460" s="84"/>
      <c r="D460" s="84"/>
      <c r="E460" s="84"/>
      <c r="F460" s="84"/>
      <c r="G460" s="47"/>
    </row>
    <row r="461" spans="2:7">
      <c r="B461" s="48"/>
      <c r="C461" s="84"/>
      <c r="D461" s="84"/>
      <c r="E461" s="84"/>
      <c r="F461" s="84"/>
      <c r="G461" s="47"/>
    </row>
    <row r="462" spans="2:7">
      <c r="B462" s="48"/>
      <c r="C462" s="84"/>
      <c r="D462" s="84"/>
      <c r="E462" s="84"/>
      <c r="F462" s="84"/>
      <c r="G462" s="47"/>
    </row>
    <row r="463" spans="2:7">
      <c r="B463" s="48"/>
      <c r="C463" s="84"/>
      <c r="D463" s="84"/>
      <c r="E463" s="84"/>
      <c r="F463" s="84"/>
      <c r="G463" s="47"/>
    </row>
    <row r="464" spans="2:7">
      <c r="B464" s="48"/>
      <c r="C464" s="84"/>
      <c r="D464" s="84"/>
      <c r="E464" s="84"/>
      <c r="F464" s="84"/>
      <c r="G464" s="47"/>
    </row>
    <row r="465" spans="2:7">
      <c r="B465" s="48"/>
      <c r="C465" s="84"/>
      <c r="D465" s="84"/>
      <c r="E465" s="84"/>
      <c r="F465" s="84"/>
      <c r="G465" s="47"/>
    </row>
    <row r="466" spans="2:7">
      <c r="B466" s="48"/>
      <c r="C466" s="84"/>
      <c r="D466" s="84"/>
      <c r="E466" s="84"/>
      <c r="F466" s="84"/>
      <c r="G466" s="47"/>
    </row>
    <row r="467" spans="2:7">
      <c r="B467" s="48"/>
      <c r="C467" s="84"/>
      <c r="D467" s="84"/>
      <c r="E467" s="84"/>
      <c r="F467" s="84"/>
      <c r="G467" s="47"/>
    </row>
    <row r="468" spans="2:7">
      <c r="B468" s="48"/>
      <c r="C468" s="84"/>
      <c r="D468" s="84"/>
      <c r="E468" s="84"/>
      <c r="F468" s="84"/>
      <c r="G468" s="47"/>
    </row>
    <row r="469" spans="2:7">
      <c r="B469" s="48"/>
      <c r="C469" s="84"/>
      <c r="D469" s="84"/>
      <c r="E469" s="84"/>
      <c r="F469" s="84"/>
      <c r="G469" s="47"/>
    </row>
    <row r="470" spans="2:7">
      <c r="B470" s="48"/>
      <c r="C470" s="84"/>
      <c r="D470" s="84"/>
      <c r="E470" s="84"/>
      <c r="F470" s="84"/>
      <c r="G470" s="47"/>
    </row>
    <row r="471" spans="2:7">
      <c r="B471" s="48"/>
      <c r="C471" s="84"/>
      <c r="D471" s="84"/>
      <c r="E471" s="84"/>
      <c r="F471" s="84"/>
      <c r="G471" s="47"/>
    </row>
    <row r="472" spans="2:7">
      <c r="B472" s="48"/>
      <c r="C472" s="84"/>
      <c r="D472" s="84"/>
      <c r="E472" s="84"/>
      <c r="F472" s="84"/>
      <c r="G472" s="47"/>
    </row>
    <row r="473" spans="2:7">
      <c r="B473" s="48"/>
      <c r="C473" s="84"/>
      <c r="D473" s="84"/>
      <c r="E473" s="84"/>
      <c r="F473" s="84"/>
      <c r="G473" s="47"/>
    </row>
    <row r="474" spans="2:7">
      <c r="B474" s="48"/>
      <c r="C474" s="84"/>
      <c r="D474" s="84"/>
      <c r="E474" s="84"/>
      <c r="F474" s="84"/>
      <c r="G474" s="47"/>
    </row>
    <row r="475" spans="2:7">
      <c r="B475" s="48"/>
      <c r="C475" s="84"/>
      <c r="D475" s="84"/>
      <c r="E475" s="84"/>
      <c r="F475" s="84"/>
      <c r="G475" s="47"/>
    </row>
    <row r="476" spans="2:7">
      <c r="B476" s="48"/>
      <c r="C476" s="84"/>
      <c r="D476" s="84"/>
      <c r="E476" s="84"/>
      <c r="F476" s="84"/>
      <c r="G476" s="47"/>
    </row>
    <row r="477" spans="2:7">
      <c r="B477" s="48"/>
      <c r="C477" s="84"/>
      <c r="D477" s="84"/>
      <c r="E477" s="84"/>
      <c r="F477" s="84"/>
      <c r="G477" s="47"/>
    </row>
    <row r="478" spans="2:7">
      <c r="B478" s="48"/>
      <c r="C478" s="84"/>
      <c r="D478" s="84"/>
      <c r="E478" s="84"/>
      <c r="F478" s="84"/>
      <c r="G478" s="47"/>
    </row>
    <row r="479" spans="2:7">
      <c r="B479" s="48"/>
      <c r="C479" s="84"/>
      <c r="D479" s="84"/>
      <c r="E479" s="84"/>
      <c r="F479" s="84"/>
      <c r="G479" s="47"/>
    </row>
    <row r="480" spans="2:7">
      <c r="B480" s="48"/>
      <c r="C480" s="84"/>
      <c r="D480" s="84"/>
      <c r="E480" s="84"/>
      <c r="F480" s="84"/>
      <c r="G480" s="47"/>
    </row>
    <row r="481" spans="2:7">
      <c r="B481" s="48"/>
      <c r="C481" s="84"/>
      <c r="D481" s="84"/>
      <c r="E481" s="84"/>
      <c r="F481" s="84"/>
      <c r="G481" s="47"/>
    </row>
    <row r="482" spans="2:7">
      <c r="B482" s="48"/>
      <c r="C482" s="84"/>
      <c r="D482" s="84"/>
      <c r="E482" s="84"/>
      <c r="F482" s="84"/>
      <c r="G482" s="47"/>
    </row>
    <row r="483" spans="2:7">
      <c r="B483" s="48"/>
      <c r="C483" s="84"/>
      <c r="D483" s="84"/>
      <c r="E483" s="84"/>
      <c r="F483" s="84"/>
      <c r="G483" s="47"/>
    </row>
    <row r="484" spans="2:7">
      <c r="B484" s="48"/>
      <c r="C484" s="84"/>
      <c r="D484" s="84"/>
      <c r="E484" s="84"/>
      <c r="F484" s="84"/>
      <c r="G484" s="47"/>
    </row>
    <row r="485" spans="2:7">
      <c r="B485" s="48"/>
      <c r="C485" s="84"/>
      <c r="D485" s="84"/>
      <c r="E485" s="84"/>
      <c r="F485" s="84"/>
      <c r="G485" s="47"/>
    </row>
    <row r="486" spans="2:7">
      <c r="B486" s="48"/>
      <c r="C486" s="84"/>
      <c r="D486" s="84"/>
      <c r="E486" s="84"/>
      <c r="F486" s="84"/>
      <c r="G486" s="47"/>
    </row>
    <row r="487" spans="2:7">
      <c r="B487" s="48"/>
      <c r="C487" s="84"/>
      <c r="D487" s="84"/>
      <c r="E487" s="84"/>
      <c r="F487" s="84"/>
      <c r="G487" s="47"/>
    </row>
    <row r="488" spans="2:7">
      <c r="B488" s="48"/>
      <c r="C488" s="84"/>
      <c r="D488" s="84"/>
      <c r="E488" s="84"/>
      <c r="F488" s="84"/>
      <c r="G488" s="47"/>
    </row>
    <row r="489" spans="2:7">
      <c r="B489" s="48"/>
      <c r="C489" s="84"/>
      <c r="D489" s="84"/>
      <c r="E489" s="84"/>
      <c r="F489" s="84"/>
      <c r="G489" s="47"/>
    </row>
    <row r="490" spans="2:7">
      <c r="B490" s="48"/>
      <c r="C490" s="84"/>
      <c r="D490" s="84"/>
      <c r="E490" s="84"/>
      <c r="F490" s="84"/>
      <c r="G490" s="47"/>
    </row>
    <row r="491" spans="2:7">
      <c r="B491" s="48"/>
      <c r="C491" s="84"/>
      <c r="D491" s="84"/>
      <c r="E491" s="84"/>
      <c r="F491" s="84"/>
      <c r="G491" s="47"/>
    </row>
    <row r="492" spans="2:7">
      <c r="B492" s="48"/>
      <c r="C492" s="84"/>
      <c r="D492" s="84"/>
      <c r="E492" s="84"/>
      <c r="F492" s="84"/>
      <c r="G492" s="47"/>
    </row>
    <row r="493" spans="2:7">
      <c r="B493" s="48"/>
      <c r="C493" s="84"/>
      <c r="D493" s="84"/>
      <c r="E493" s="84"/>
      <c r="F493" s="84"/>
      <c r="G493" s="47"/>
    </row>
    <row r="494" spans="2:7">
      <c r="B494" s="48"/>
      <c r="C494" s="84"/>
      <c r="D494" s="84"/>
      <c r="E494" s="84"/>
      <c r="F494" s="84"/>
      <c r="G494" s="47"/>
    </row>
    <row r="495" spans="2:7">
      <c r="B495" s="48"/>
      <c r="C495" s="84"/>
      <c r="D495" s="84"/>
      <c r="E495" s="84"/>
      <c r="F495" s="84"/>
      <c r="G495" s="47"/>
    </row>
    <row r="496" spans="2:7">
      <c r="B496" s="48"/>
      <c r="C496" s="84"/>
      <c r="D496" s="84"/>
      <c r="E496" s="84"/>
      <c r="F496" s="84"/>
      <c r="G496" s="47"/>
    </row>
    <row r="497" spans="2:7">
      <c r="B497" s="48"/>
      <c r="C497" s="84"/>
      <c r="D497" s="84"/>
      <c r="E497" s="84"/>
      <c r="F497" s="84"/>
      <c r="G497" s="47"/>
    </row>
    <row r="498" spans="2:7">
      <c r="B498" s="48"/>
      <c r="C498" s="84"/>
      <c r="D498" s="84"/>
      <c r="E498" s="84"/>
      <c r="F498" s="84"/>
      <c r="G498" s="47"/>
    </row>
    <row r="499" spans="2:7">
      <c r="B499" s="48"/>
      <c r="C499" s="84"/>
      <c r="D499" s="84"/>
      <c r="E499" s="84"/>
      <c r="F499" s="84"/>
      <c r="G499" s="47"/>
    </row>
    <row r="500" spans="2:7">
      <c r="B500" s="48"/>
      <c r="C500" s="84"/>
      <c r="D500" s="84"/>
      <c r="E500" s="84"/>
      <c r="F500" s="84"/>
      <c r="G500" s="47"/>
    </row>
    <row r="501" spans="2:7">
      <c r="B501" s="48"/>
      <c r="C501" s="84"/>
      <c r="D501" s="84"/>
      <c r="E501" s="84"/>
      <c r="F501" s="84"/>
      <c r="G501" s="47"/>
    </row>
    <row r="502" spans="2:7">
      <c r="B502" s="48"/>
      <c r="C502" s="84"/>
      <c r="D502" s="84"/>
      <c r="E502" s="84"/>
      <c r="F502" s="84"/>
      <c r="G502" s="47"/>
    </row>
    <row r="503" spans="2:7">
      <c r="B503" s="48"/>
      <c r="C503" s="84"/>
      <c r="D503" s="84"/>
      <c r="E503" s="84"/>
      <c r="F503" s="84"/>
      <c r="G503" s="47"/>
    </row>
    <row r="504" spans="2:7">
      <c r="B504" s="48"/>
      <c r="C504" s="84"/>
      <c r="D504" s="84"/>
      <c r="E504" s="84"/>
      <c r="F504" s="84"/>
      <c r="G504" s="47"/>
    </row>
    <row r="505" spans="2:7">
      <c r="B505" s="48"/>
      <c r="C505" s="84"/>
      <c r="D505" s="84"/>
      <c r="E505" s="84"/>
      <c r="F505" s="84"/>
      <c r="G505" s="47"/>
    </row>
    <row r="506" spans="2:7">
      <c r="B506" s="48"/>
      <c r="C506" s="84"/>
      <c r="D506" s="84"/>
      <c r="E506" s="84"/>
      <c r="F506" s="84"/>
      <c r="G506" s="47"/>
    </row>
    <row r="507" spans="2:7">
      <c r="B507" s="48"/>
      <c r="C507" s="84"/>
      <c r="D507" s="84"/>
      <c r="E507" s="84"/>
      <c r="F507" s="84"/>
      <c r="G507" s="47"/>
    </row>
    <row r="508" spans="2:7">
      <c r="B508" s="48"/>
      <c r="C508" s="84"/>
      <c r="D508" s="84"/>
      <c r="E508" s="84"/>
      <c r="F508" s="84"/>
      <c r="G508" s="47"/>
    </row>
    <row r="509" spans="2:7">
      <c r="B509" s="48"/>
      <c r="C509" s="84"/>
      <c r="D509" s="84"/>
      <c r="E509" s="84"/>
      <c r="F509" s="84"/>
      <c r="G509" s="47"/>
    </row>
    <row r="510" spans="2:7">
      <c r="B510" s="48"/>
      <c r="C510" s="84"/>
      <c r="D510" s="84"/>
      <c r="E510" s="84"/>
      <c r="F510" s="84"/>
      <c r="G510" s="47"/>
    </row>
    <row r="511" spans="2:7">
      <c r="B511" s="48"/>
      <c r="C511" s="84"/>
      <c r="D511" s="84"/>
      <c r="E511" s="84"/>
      <c r="F511" s="84"/>
      <c r="G511" s="47"/>
    </row>
    <row r="512" spans="2:7">
      <c r="B512" s="48"/>
      <c r="C512" s="84"/>
      <c r="D512" s="84"/>
      <c r="E512" s="84"/>
      <c r="F512" s="84"/>
      <c r="G512" s="47"/>
    </row>
    <row r="513" spans="2:7">
      <c r="B513" s="48"/>
      <c r="C513" s="84"/>
      <c r="D513" s="84"/>
      <c r="E513" s="84"/>
      <c r="F513" s="84"/>
      <c r="G513" s="47"/>
    </row>
    <row r="514" spans="2:7">
      <c r="B514" s="48"/>
      <c r="C514" s="84"/>
      <c r="D514" s="84"/>
      <c r="E514" s="84"/>
      <c r="F514" s="84"/>
      <c r="G514" s="47"/>
    </row>
    <row r="515" spans="2:7">
      <c r="B515" s="48"/>
      <c r="C515" s="84"/>
      <c r="D515" s="84"/>
      <c r="E515" s="84"/>
      <c r="F515" s="84"/>
      <c r="G515" s="47"/>
    </row>
    <row r="516" spans="2:7">
      <c r="B516" s="48"/>
      <c r="C516" s="84"/>
      <c r="D516" s="84"/>
      <c r="E516" s="84"/>
      <c r="F516" s="84"/>
      <c r="G516" s="47"/>
    </row>
    <row r="517" spans="2:7">
      <c r="B517" s="48"/>
      <c r="C517" s="84"/>
      <c r="D517" s="84"/>
      <c r="E517" s="84"/>
      <c r="F517" s="84"/>
      <c r="G517" s="47"/>
    </row>
    <row r="518" spans="2:7">
      <c r="B518" s="48"/>
      <c r="C518" s="84"/>
      <c r="D518" s="84"/>
      <c r="E518" s="84"/>
      <c r="F518" s="84"/>
      <c r="G518" s="47"/>
    </row>
    <row r="519" spans="2:7">
      <c r="B519" s="48"/>
      <c r="C519" s="84"/>
      <c r="D519" s="84"/>
      <c r="E519" s="84"/>
      <c r="F519" s="84"/>
      <c r="G519" s="47"/>
    </row>
    <row r="520" spans="2:7">
      <c r="B520" s="48"/>
      <c r="C520" s="84"/>
      <c r="D520" s="84"/>
      <c r="E520" s="84"/>
      <c r="F520" s="84"/>
      <c r="G520" s="47"/>
    </row>
    <row r="521" spans="2:7">
      <c r="B521" s="48"/>
      <c r="C521" s="84"/>
      <c r="D521" s="84"/>
      <c r="E521" s="84"/>
      <c r="F521" s="84"/>
      <c r="G521" s="47"/>
    </row>
    <row r="522" spans="2:7">
      <c r="B522" s="48"/>
      <c r="C522" s="84"/>
      <c r="D522" s="84"/>
      <c r="E522" s="84"/>
      <c r="F522" s="84"/>
      <c r="G522" s="47"/>
    </row>
    <row r="523" spans="2:7">
      <c r="B523" s="48"/>
      <c r="C523" s="84"/>
      <c r="D523" s="84"/>
      <c r="E523" s="84"/>
      <c r="F523" s="84"/>
      <c r="G523" s="47"/>
    </row>
    <row r="524" spans="2:7">
      <c r="B524" s="48"/>
      <c r="C524" s="84"/>
      <c r="D524" s="84"/>
      <c r="E524" s="84"/>
      <c r="F524" s="84"/>
      <c r="G524" s="47"/>
    </row>
    <row r="525" spans="2:7">
      <c r="B525" s="48"/>
      <c r="C525" s="84"/>
      <c r="D525" s="84"/>
      <c r="E525" s="84"/>
      <c r="F525" s="84"/>
      <c r="G525" s="47"/>
    </row>
    <row r="526" spans="2:7">
      <c r="B526" s="48"/>
      <c r="C526" s="84"/>
      <c r="D526" s="84"/>
      <c r="E526" s="84"/>
      <c r="F526" s="84"/>
      <c r="G526" s="47"/>
    </row>
    <row r="527" spans="2:7">
      <c r="B527" s="48"/>
      <c r="C527" s="84"/>
      <c r="D527" s="84"/>
      <c r="E527" s="84"/>
      <c r="F527" s="84"/>
      <c r="G527" s="47"/>
    </row>
    <row r="528" spans="2:7">
      <c r="B528" s="48"/>
      <c r="C528" s="84"/>
      <c r="D528" s="84"/>
      <c r="E528" s="84"/>
      <c r="F528" s="84"/>
      <c r="G528" s="47"/>
    </row>
    <row r="529" spans="2:7">
      <c r="B529" s="48"/>
      <c r="C529" s="84"/>
      <c r="D529" s="84"/>
      <c r="E529" s="84"/>
      <c r="F529" s="84"/>
      <c r="G529" s="47"/>
    </row>
    <row r="530" spans="2:7">
      <c r="B530" s="48"/>
      <c r="C530" s="84"/>
      <c r="D530" s="84"/>
      <c r="E530" s="84"/>
      <c r="F530" s="84"/>
      <c r="G530" s="47"/>
    </row>
    <row r="531" spans="2:7">
      <c r="B531" s="48"/>
      <c r="C531" s="84"/>
      <c r="D531" s="84"/>
      <c r="E531" s="84"/>
      <c r="F531" s="84"/>
      <c r="G531" s="47"/>
    </row>
    <row r="532" spans="2:7">
      <c r="B532" s="48"/>
      <c r="C532" s="84"/>
      <c r="D532" s="84"/>
      <c r="E532" s="84"/>
      <c r="F532" s="84"/>
      <c r="G532" s="47"/>
    </row>
    <row r="533" spans="2:7">
      <c r="B533" s="48"/>
      <c r="C533" s="84"/>
      <c r="D533" s="84"/>
      <c r="E533" s="84"/>
      <c r="F533" s="84"/>
      <c r="G533" s="47"/>
    </row>
    <row r="534" spans="2:7">
      <c r="B534" s="48"/>
      <c r="C534" s="84"/>
      <c r="D534" s="84"/>
      <c r="E534" s="84"/>
      <c r="F534" s="84"/>
      <c r="G534" s="47"/>
    </row>
    <row r="535" spans="2:7">
      <c r="B535" s="48"/>
      <c r="C535" s="84"/>
      <c r="D535" s="84"/>
      <c r="E535" s="84"/>
      <c r="F535" s="84"/>
      <c r="G535" s="47"/>
    </row>
    <row r="536" spans="2:7">
      <c r="B536" s="48"/>
      <c r="C536" s="84"/>
      <c r="D536" s="84"/>
      <c r="E536" s="84"/>
      <c r="F536" s="84"/>
      <c r="G536" s="47"/>
    </row>
    <row r="537" spans="2:7">
      <c r="B537" s="48"/>
      <c r="C537" s="84"/>
      <c r="D537" s="84"/>
      <c r="E537" s="84"/>
      <c r="F537" s="84"/>
      <c r="G537" s="47"/>
    </row>
    <row r="538" spans="2:7">
      <c r="B538" s="48"/>
      <c r="C538" s="84"/>
      <c r="D538" s="84"/>
      <c r="E538" s="84"/>
      <c r="F538" s="84"/>
      <c r="G538" s="47"/>
    </row>
    <row r="539" spans="2:7">
      <c r="B539" s="48"/>
      <c r="C539" s="84"/>
      <c r="D539" s="84"/>
      <c r="E539" s="84"/>
      <c r="F539" s="84"/>
      <c r="G539" s="47"/>
    </row>
    <row r="540" spans="2:7">
      <c r="B540" s="48"/>
      <c r="C540" s="84"/>
      <c r="D540" s="84"/>
      <c r="E540" s="84"/>
      <c r="F540" s="84"/>
      <c r="G540" s="47"/>
    </row>
    <row r="541" spans="2:7">
      <c r="B541" s="48"/>
      <c r="C541" s="84"/>
      <c r="D541" s="84"/>
      <c r="E541" s="84"/>
      <c r="F541" s="84"/>
      <c r="G541" s="47"/>
    </row>
    <row r="542" spans="2:7">
      <c r="B542" s="48"/>
      <c r="C542" s="84"/>
      <c r="D542" s="84"/>
      <c r="E542" s="84"/>
      <c r="F542" s="84"/>
      <c r="G542" s="47"/>
    </row>
    <row r="543" spans="2:7">
      <c r="B543" s="48"/>
      <c r="C543" s="84"/>
      <c r="D543" s="84"/>
      <c r="E543" s="84"/>
      <c r="F543" s="84"/>
      <c r="G543" s="47"/>
    </row>
    <row r="544" spans="2:7">
      <c r="B544" s="48"/>
      <c r="C544" s="84"/>
      <c r="D544" s="84"/>
      <c r="E544" s="84"/>
      <c r="F544" s="84"/>
      <c r="G544" s="47"/>
    </row>
    <row r="545" spans="2:7">
      <c r="B545" s="48"/>
      <c r="C545" s="84"/>
      <c r="D545" s="84"/>
      <c r="E545" s="84"/>
      <c r="F545" s="84"/>
      <c r="G545" s="47"/>
    </row>
    <row r="546" spans="2:7">
      <c r="B546" s="48"/>
      <c r="C546" s="84"/>
      <c r="D546" s="84"/>
      <c r="E546" s="84"/>
      <c r="F546" s="84"/>
      <c r="G546" s="47"/>
    </row>
    <row r="547" spans="2:7">
      <c r="B547" s="48"/>
      <c r="C547" s="84"/>
      <c r="D547" s="84"/>
      <c r="E547" s="84"/>
      <c r="F547" s="84"/>
      <c r="G547" s="47"/>
    </row>
    <row r="548" spans="2:7">
      <c r="B548" s="48"/>
      <c r="C548" s="84"/>
      <c r="D548" s="84"/>
      <c r="E548" s="84"/>
      <c r="F548" s="84"/>
      <c r="G548" s="47"/>
    </row>
    <row r="549" spans="2:7">
      <c r="B549" s="48"/>
      <c r="C549" s="84"/>
      <c r="D549" s="84"/>
      <c r="E549" s="84"/>
      <c r="F549" s="84"/>
      <c r="G549" s="47"/>
    </row>
    <row r="550" spans="2:7">
      <c r="B550" s="48"/>
      <c r="C550" s="84"/>
      <c r="D550" s="84"/>
      <c r="E550" s="84"/>
      <c r="F550" s="84"/>
      <c r="G550" s="47"/>
    </row>
    <row r="551" spans="2:7">
      <c r="B551" s="48"/>
      <c r="C551" s="84"/>
      <c r="D551" s="84"/>
      <c r="E551" s="84"/>
      <c r="F551" s="84"/>
      <c r="G551" s="47"/>
    </row>
    <row r="552" spans="2:7">
      <c r="B552" s="48"/>
      <c r="C552" s="84"/>
      <c r="D552" s="84"/>
      <c r="E552" s="84"/>
      <c r="F552" s="84"/>
      <c r="G552" s="47"/>
    </row>
    <row r="553" spans="2:7">
      <c r="B553" s="48"/>
      <c r="C553" s="84"/>
      <c r="D553" s="84"/>
      <c r="E553" s="84"/>
      <c r="F553" s="84"/>
      <c r="G553" s="47"/>
    </row>
    <row r="554" spans="2:7">
      <c r="B554" s="48"/>
      <c r="C554" s="84"/>
      <c r="D554" s="84"/>
      <c r="E554" s="84"/>
      <c r="F554" s="84"/>
      <c r="G554" s="47"/>
    </row>
    <row r="555" spans="2:7">
      <c r="B555" s="48"/>
      <c r="C555" s="84"/>
      <c r="D555" s="84"/>
      <c r="E555" s="84"/>
      <c r="F555" s="84"/>
      <c r="G555" s="47"/>
    </row>
    <row r="556" spans="2:7">
      <c r="B556" s="48"/>
      <c r="C556" s="84"/>
      <c r="D556" s="84"/>
      <c r="E556" s="84"/>
      <c r="F556" s="84"/>
      <c r="G556" s="47"/>
    </row>
    <row r="557" spans="2:7">
      <c r="B557" s="48"/>
      <c r="C557" s="84"/>
      <c r="D557" s="84"/>
      <c r="E557" s="84"/>
      <c r="F557" s="84"/>
      <c r="G557" s="47"/>
    </row>
    <row r="558" spans="2:7">
      <c r="B558" s="48"/>
      <c r="C558" s="84"/>
      <c r="D558" s="84"/>
      <c r="E558" s="84"/>
      <c r="F558" s="84"/>
      <c r="G558" s="47"/>
    </row>
    <row r="559" spans="2:7">
      <c r="B559" s="48"/>
      <c r="C559" s="84"/>
      <c r="D559" s="84"/>
      <c r="E559" s="84"/>
      <c r="F559" s="84"/>
      <c r="G559" s="47"/>
    </row>
    <row r="560" spans="2:7">
      <c r="B560" s="48"/>
      <c r="C560" s="84"/>
      <c r="D560" s="84"/>
      <c r="E560" s="84"/>
      <c r="F560" s="84"/>
      <c r="G560" s="47"/>
    </row>
    <row r="561" spans="2:7">
      <c r="B561" s="48"/>
      <c r="C561" s="84"/>
      <c r="D561" s="84"/>
      <c r="E561" s="84"/>
      <c r="F561" s="84"/>
      <c r="G561" s="47"/>
    </row>
    <row r="562" spans="2:7">
      <c r="B562" s="48"/>
      <c r="C562" s="84"/>
      <c r="D562" s="84"/>
      <c r="E562" s="84"/>
      <c r="F562" s="84"/>
      <c r="G562" s="47"/>
    </row>
    <row r="563" spans="2:7">
      <c r="B563" s="48"/>
      <c r="C563" s="84"/>
      <c r="D563" s="84"/>
      <c r="E563" s="84"/>
      <c r="F563" s="84"/>
      <c r="G563" s="47"/>
    </row>
    <row r="564" spans="2:7">
      <c r="B564" s="48"/>
      <c r="C564" s="84"/>
      <c r="D564" s="84"/>
      <c r="E564" s="84"/>
      <c r="F564" s="84"/>
      <c r="G564" s="47"/>
    </row>
    <row r="565" spans="2:7">
      <c r="B565" s="48"/>
      <c r="C565" s="84"/>
      <c r="D565" s="84"/>
      <c r="E565" s="84"/>
      <c r="F565" s="84"/>
      <c r="G565" s="47"/>
    </row>
    <row r="566" spans="2:7">
      <c r="B566" s="48"/>
      <c r="C566" s="84"/>
      <c r="D566" s="84"/>
      <c r="E566" s="84"/>
      <c r="F566" s="84"/>
      <c r="G566" s="47"/>
    </row>
    <row r="567" spans="2:7">
      <c r="B567" s="48"/>
      <c r="C567" s="84"/>
      <c r="D567" s="84"/>
      <c r="E567" s="84"/>
      <c r="F567" s="84"/>
      <c r="G567" s="47"/>
    </row>
    <row r="568" spans="2:7">
      <c r="B568" s="48"/>
      <c r="C568" s="84"/>
      <c r="D568" s="84"/>
      <c r="E568" s="84"/>
      <c r="F568" s="84"/>
      <c r="G568" s="47"/>
    </row>
    <row r="569" spans="2:7">
      <c r="B569" s="48"/>
      <c r="C569" s="84"/>
      <c r="D569" s="84"/>
      <c r="E569" s="84"/>
      <c r="F569" s="84"/>
      <c r="G569" s="47"/>
    </row>
    <row r="570" spans="2:7">
      <c r="B570" s="48"/>
      <c r="C570" s="84"/>
      <c r="D570" s="84"/>
      <c r="E570" s="84"/>
      <c r="F570" s="84"/>
      <c r="G570" s="47"/>
    </row>
    <row r="571" spans="2:7">
      <c r="B571" s="48"/>
      <c r="C571" s="84"/>
      <c r="D571" s="84"/>
      <c r="E571" s="84"/>
      <c r="F571" s="84"/>
      <c r="G571" s="47"/>
    </row>
    <row r="572" spans="2:7">
      <c r="B572" s="48"/>
      <c r="C572" s="84"/>
      <c r="D572" s="84"/>
      <c r="E572" s="84"/>
      <c r="F572" s="84"/>
      <c r="G572" s="47"/>
    </row>
    <row r="573" spans="2:7">
      <c r="B573" s="48"/>
      <c r="C573" s="84"/>
      <c r="D573" s="84"/>
      <c r="E573" s="84"/>
      <c r="F573" s="84"/>
      <c r="G573" s="47"/>
    </row>
    <row r="574" spans="2:7">
      <c r="B574" s="48"/>
      <c r="C574" s="84"/>
      <c r="D574" s="84"/>
      <c r="E574" s="84"/>
      <c r="F574" s="84"/>
      <c r="G574" s="47"/>
    </row>
    <row r="575" spans="2:7">
      <c r="B575" s="48"/>
      <c r="C575" s="84"/>
      <c r="D575" s="84"/>
      <c r="E575" s="84"/>
      <c r="F575" s="84"/>
      <c r="G575" s="47"/>
    </row>
    <row r="576" spans="2:7">
      <c r="B576" s="48"/>
      <c r="C576" s="84"/>
      <c r="D576" s="84"/>
      <c r="E576" s="84"/>
      <c r="F576" s="84"/>
      <c r="G576" s="47"/>
    </row>
    <row r="577" spans="2:7">
      <c r="B577" s="48"/>
      <c r="C577" s="84"/>
      <c r="D577" s="84"/>
      <c r="E577" s="84"/>
      <c r="F577" s="84"/>
      <c r="G577" s="47"/>
    </row>
    <row r="578" spans="2:7">
      <c r="B578" s="48"/>
      <c r="C578" s="84"/>
      <c r="D578" s="84"/>
      <c r="E578" s="84"/>
      <c r="F578" s="84"/>
      <c r="G578" s="47"/>
    </row>
    <row r="579" spans="2:7">
      <c r="B579" s="48"/>
      <c r="C579" s="84"/>
      <c r="D579" s="84"/>
      <c r="E579" s="84"/>
      <c r="F579" s="84"/>
      <c r="G579" s="47"/>
    </row>
    <row r="580" spans="2:7">
      <c r="B580" s="48"/>
      <c r="C580" s="84"/>
      <c r="D580" s="84"/>
      <c r="E580" s="84"/>
      <c r="F580" s="84"/>
      <c r="G580" s="47"/>
    </row>
    <row r="581" spans="2:7">
      <c r="B581" s="48"/>
      <c r="C581" s="84"/>
      <c r="D581" s="84"/>
      <c r="E581" s="84"/>
      <c r="F581" s="84"/>
      <c r="G581" s="47"/>
    </row>
    <row r="582" spans="2:7">
      <c r="B582" s="48"/>
      <c r="C582" s="84"/>
      <c r="D582" s="84"/>
      <c r="E582" s="84"/>
      <c r="F582" s="84"/>
      <c r="G582" s="47"/>
    </row>
    <row r="583" spans="2:7">
      <c r="B583" s="48"/>
      <c r="C583" s="84"/>
      <c r="D583" s="84"/>
      <c r="E583" s="84"/>
      <c r="F583" s="84"/>
      <c r="G583" s="47"/>
    </row>
    <row r="584" spans="2:7">
      <c r="B584" s="48"/>
      <c r="C584" s="84"/>
      <c r="D584" s="84"/>
      <c r="E584" s="84"/>
      <c r="F584" s="84"/>
      <c r="G584" s="47"/>
    </row>
    <row r="585" spans="2:7">
      <c r="B585" s="48"/>
      <c r="C585" s="84"/>
      <c r="D585" s="84"/>
      <c r="E585" s="84"/>
      <c r="F585" s="84"/>
      <c r="G585" s="47"/>
    </row>
    <row r="586" spans="2:7">
      <c r="B586" s="48"/>
      <c r="C586" s="84"/>
      <c r="D586" s="84"/>
      <c r="E586" s="84"/>
      <c r="F586" s="84"/>
      <c r="G586" s="47"/>
    </row>
    <row r="587" spans="2:7">
      <c r="B587" s="48"/>
      <c r="C587" s="84"/>
      <c r="D587" s="84"/>
      <c r="E587" s="84"/>
      <c r="F587" s="84"/>
      <c r="G587" s="47"/>
    </row>
    <row r="588" spans="2:7">
      <c r="B588" s="48"/>
      <c r="C588" s="84"/>
      <c r="D588" s="84"/>
      <c r="E588" s="84"/>
      <c r="F588" s="84"/>
      <c r="G588" s="47"/>
    </row>
    <row r="589" spans="2:7">
      <c r="B589" s="48"/>
      <c r="C589" s="84"/>
      <c r="D589" s="84"/>
      <c r="E589" s="84"/>
      <c r="F589" s="84"/>
      <c r="G589" s="47"/>
    </row>
    <row r="590" spans="2:7">
      <c r="B590" s="48"/>
      <c r="C590" s="84"/>
      <c r="D590" s="84"/>
      <c r="E590" s="84"/>
      <c r="F590" s="84"/>
      <c r="G590" s="47"/>
    </row>
    <row r="591" spans="2:7">
      <c r="B591" s="48"/>
      <c r="C591" s="84"/>
      <c r="D591" s="84"/>
      <c r="E591" s="84"/>
      <c r="F591" s="84"/>
      <c r="G591" s="47"/>
    </row>
    <row r="592" spans="2:7">
      <c r="B592" s="48"/>
      <c r="C592" s="84"/>
      <c r="D592" s="84"/>
      <c r="E592" s="84"/>
      <c r="F592" s="84"/>
      <c r="G592" s="47"/>
    </row>
    <row r="593" spans="2:7">
      <c r="B593" s="48"/>
      <c r="C593" s="84"/>
      <c r="D593" s="84"/>
      <c r="E593" s="84"/>
      <c r="F593" s="84"/>
      <c r="G593" s="47"/>
    </row>
    <row r="594" spans="2:7">
      <c r="B594" s="48"/>
      <c r="C594" s="84"/>
      <c r="D594" s="84"/>
      <c r="E594" s="84"/>
      <c r="F594" s="84"/>
      <c r="G594" s="47"/>
    </row>
    <row r="595" spans="2:7">
      <c r="B595" s="48"/>
      <c r="C595" s="84"/>
      <c r="D595" s="84"/>
      <c r="E595" s="84"/>
      <c r="F595" s="84"/>
      <c r="G595" s="47"/>
    </row>
    <row r="596" spans="2:7">
      <c r="B596" s="48"/>
      <c r="C596" s="84"/>
      <c r="D596" s="84"/>
      <c r="E596" s="84"/>
      <c r="F596" s="84"/>
      <c r="G596" s="47"/>
    </row>
    <row r="597" spans="2:7">
      <c r="B597" s="48"/>
      <c r="C597" s="84"/>
      <c r="D597" s="84"/>
      <c r="E597" s="84"/>
      <c r="F597" s="84"/>
      <c r="G597" s="47"/>
    </row>
    <row r="598" spans="2:7">
      <c r="B598" s="48"/>
      <c r="C598" s="84"/>
      <c r="D598" s="84"/>
      <c r="E598" s="84"/>
      <c r="F598" s="84"/>
      <c r="G598" s="47"/>
    </row>
    <row r="599" spans="2:7">
      <c r="B599" s="48"/>
      <c r="C599" s="84"/>
      <c r="D599" s="84"/>
      <c r="E599" s="84"/>
      <c r="F599" s="84"/>
      <c r="G599" s="47"/>
    </row>
    <row r="600" spans="2:7">
      <c r="B600" s="48"/>
      <c r="C600" s="84"/>
      <c r="D600" s="84"/>
      <c r="E600" s="84"/>
      <c r="F600" s="84"/>
      <c r="G600" s="47"/>
    </row>
    <row r="601" spans="2:7">
      <c r="B601" s="48"/>
      <c r="C601" s="84"/>
      <c r="D601" s="84"/>
      <c r="E601" s="84"/>
      <c r="F601" s="84"/>
      <c r="G601" s="47"/>
    </row>
    <row r="602" spans="2:7">
      <c r="B602" s="48"/>
      <c r="C602" s="84"/>
      <c r="D602" s="84"/>
      <c r="E602" s="84"/>
      <c r="F602" s="84"/>
      <c r="G602" s="47"/>
    </row>
    <row r="603" spans="2:7">
      <c r="B603" s="48"/>
      <c r="C603" s="84"/>
      <c r="D603" s="84"/>
      <c r="E603" s="84"/>
      <c r="F603" s="84"/>
      <c r="G603" s="47"/>
    </row>
    <row r="604" spans="2:7">
      <c r="B604" s="48"/>
      <c r="C604" s="84"/>
      <c r="D604" s="84"/>
      <c r="E604" s="84"/>
      <c r="F604" s="84"/>
      <c r="G604" s="47"/>
    </row>
    <row r="605" spans="2:7">
      <c r="B605" s="48"/>
      <c r="C605" s="84"/>
      <c r="D605" s="84"/>
      <c r="E605" s="84"/>
      <c r="F605" s="84"/>
      <c r="G605" s="47"/>
    </row>
    <row r="606" spans="2:7">
      <c r="B606" s="48"/>
      <c r="C606" s="84"/>
      <c r="D606" s="84"/>
      <c r="E606" s="84"/>
      <c r="F606" s="84"/>
      <c r="G606" s="47"/>
    </row>
    <row r="607" spans="2:7">
      <c r="B607" s="48"/>
      <c r="C607" s="84"/>
      <c r="D607" s="84"/>
      <c r="E607" s="84"/>
      <c r="F607" s="84"/>
      <c r="G607" s="47"/>
    </row>
    <row r="608" spans="2:7">
      <c r="B608" s="48"/>
      <c r="C608" s="84"/>
      <c r="D608" s="84"/>
      <c r="E608" s="84"/>
      <c r="F608" s="84"/>
      <c r="G608" s="47"/>
    </row>
    <row r="609" spans="2:7">
      <c r="B609" s="48"/>
      <c r="C609" s="84"/>
      <c r="D609" s="84"/>
      <c r="E609" s="84"/>
      <c r="F609" s="84"/>
      <c r="G609" s="47"/>
    </row>
    <row r="610" spans="2:7">
      <c r="B610" s="48"/>
      <c r="C610" s="84"/>
      <c r="D610" s="84"/>
      <c r="E610" s="84"/>
      <c r="F610" s="84"/>
      <c r="G610" s="47"/>
    </row>
    <row r="611" spans="2:7">
      <c r="B611" s="48"/>
      <c r="C611" s="84"/>
      <c r="D611" s="84"/>
      <c r="E611" s="84"/>
      <c r="F611" s="84"/>
      <c r="G611" s="47"/>
    </row>
    <row r="612" spans="2:7">
      <c r="B612" s="48"/>
      <c r="C612" s="84"/>
      <c r="D612" s="84"/>
      <c r="E612" s="84"/>
      <c r="F612" s="84"/>
      <c r="G612" s="47"/>
    </row>
    <row r="613" spans="2:7">
      <c r="B613" s="48"/>
      <c r="C613" s="84"/>
      <c r="D613" s="84"/>
      <c r="E613" s="84"/>
      <c r="F613" s="84"/>
      <c r="G613" s="47"/>
    </row>
    <row r="614" spans="2:7">
      <c r="B614" s="48"/>
      <c r="C614" s="84"/>
      <c r="D614" s="84"/>
      <c r="E614" s="84"/>
      <c r="F614" s="84"/>
      <c r="G614" s="47"/>
    </row>
    <row r="615" spans="2:7">
      <c r="B615" s="48"/>
      <c r="C615" s="84"/>
      <c r="D615" s="84"/>
      <c r="E615" s="84"/>
      <c r="F615" s="84"/>
      <c r="G615" s="47"/>
    </row>
    <row r="616" spans="2:7">
      <c r="B616" s="48"/>
      <c r="C616" s="84"/>
      <c r="D616" s="84"/>
      <c r="E616" s="84"/>
      <c r="F616" s="84"/>
      <c r="G616" s="47"/>
    </row>
    <row r="617" spans="2:7">
      <c r="B617" s="48"/>
      <c r="C617" s="84"/>
      <c r="D617" s="84"/>
      <c r="E617" s="84"/>
      <c r="F617" s="84"/>
      <c r="G617" s="47"/>
    </row>
    <row r="618" spans="2:7">
      <c r="B618" s="48"/>
      <c r="C618" s="84"/>
      <c r="D618" s="84"/>
      <c r="E618" s="84"/>
      <c r="F618" s="84"/>
      <c r="G618" s="47"/>
    </row>
    <row r="619" spans="2:7">
      <c r="B619" s="48"/>
      <c r="C619" s="84"/>
      <c r="D619" s="84"/>
      <c r="E619" s="84"/>
      <c r="F619" s="84"/>
      <c r="G619" s="47"/>
    </row>
    <row r="620" spans="2:7">
      <c r="B620" s="48"/>
      <c r="C620" s="84"/>
      <c r="D620" s="84"/>
      <c r="E620" s="84"/>
      <c r="F620" s="84"/>
      <c r="G620" s="47"/>
    </row>
    <row r="621" spans="2:7">
      <c r="B621" s="48"/>
      <c r="C621" s="84"/>
      <c r="D621" s="84"/>
      <c r="E621" s="84"/>
      <c r="F621" s="84"/>
      <c r="G621" s="47"/>
    </row>
    <row r="622" spans="2:7">
      <c r="B622" s="48"/>
      <c r="C622" s="84"/>
      <c r="D622" s="84"/>
      <c r="E622" s="84"/>
      <c r="F622" s="84"/>
      <c r="G622" s="47"/>
    </row>
    <row r="623" spans="2:7">
      <c r="B623" s="48"/>
      <c r="C623" s="84"/>
      <c r="D623" s="84"/>
      <c r="E623" s="84"/>
      <c r="F623" s="84"/>
      <c r="G623" s="47"/>
    </row>
    <row r="624" spans="2:7">
      <c r="B624" s="48"/>
      <c r="C624" s="84"/>
      <c r="D624" s="84"/>
      <c r="E624" s="84"/>
      <c r="F624" s="84"/>
      <c r="G624" s="47"/>
    </row>
    <row r="625" spans="2:7">
      <c r="B625" s="48"/>
      <c r="C625" s="84"/>
      <c r="D625" s="84"/>
      <c r="E625" s="84"/>
      <c r="F625" s="84"/>
      <c r="G625" s="47"/>
    </row>
    <row r="626" spans="2:7">
      <c r="B626" s="48"/>
      <c r="C626" s="84"/>
      <c r="D626" s="84"/>
      <c r="E626" s="84"/>
      <c r="F626" s="84"/>
      <c r="G626" s="47"/>
    </row>
    <row r="627" spans="2:7">
      <c r="B627" s="48"/>
      <c r="C627" s="84"/>
      <c r="D627" s="84"/>
      <c r="E627" s="84"/>
      <c r="F627" s="84"/>
      <c r="G627" s="47"/>
    </row>
    <row r="628" spans="2:7">
      <c r="B628" s="48"/>
      <c r="C628" s="84"/>
      <c r="D628" s="84"/>
      <c r="E628" s="84"/>
      <c r="F628" s="84"/>
      <c r="G628" s="47"/>
    </row>
    <row r="629" spans="2:7">
      <c r="B629" s="48"/>
      <c r="C629" s="84"/>
      <c r="D629" s="84"/>
      <c r="E629" s="84"/>
      <c r="F629" s="84"/>
      <c r="G629" s="47"/>
    </row>
    <row r="630" spans="2:7">
      <c r="B630" s="48"/>
      <c r="C630" s="84"/>
      <c r="D630" s="84"/>
      <c r="E630" s="84"/>
      <c r="F630" s="84"/>
      <c r="G630" s="47"/>
    </row>
    <row r="631" spans="2:7">
      <c r="B631" s="48"/>
      <c r="C631" s="84"/>
      <c r="D631" s="84"/>
      <c r="E631" s="84"/>
      <c r="F631" s="84"/>
      <c r="G631" s="47"/>
    </row>
    <row r="632" spans="2:7">
      <c r="B632" s="48"/>
      <c r="C632" s="84"/>
      <c r="D632" s="84"/>
      <c r="E632" s="84"/>
      <c r="F632" s="84"/>
      <c r="G632" s="47"/>
    </row>
    <row r="633" spans="2:7">
      <c r="B633" s="48"/>
      <c r="C633" s="84"/>
      <c r="D633" s="84"/>
      <c r="E633" s="84"/>
      <c r="F633" s="84"/>
      <c r="G633" s="47"/>
    </row>
    <row r="634" spans="2:7">
      <c r="B634" s="48"/>
      <c r="C634" s="84"/>
      <c r="D634" s="84"/>
      <c r="E634" s="84"/>
      <c r="F634" s="84"/>
      <c r="G634" s="47"/>
    </row>
    <row r="635" spans="2:7">
      <c r="B635" s="48"/>
      <c r="C635" s="84"/>
      <c r="D635" s="84"/>
      <c r="E635" s="84"/>
      <c r="F635" s="84"/>
      <c r="G635" s="47"/>
    </row>
    <row r="636" spans="2:7">
      <c r="B636" s="48"/>
      <c r="C636" s="84"/>
      <c r="D636" s="84"/>
      <c r="E636" s="84"/>
      <c r="F636" s="84"/>
      <c r="G636" s="47"/>
    </row>
    <row r="637" spans="2:7">
      <c r="B637" s="48"/>
      <c r="C637" s="84"/>
      <c r="D637" s="84"/>
      <c r="E637" s="84"/>
      <c r="F637" s="84"/>
      <c r="G637" s="47"/>
    </row>
    <row r="638" spans="2:7">
      <c r="B638" s="48"/>
      <c r="C638" s="84"/>
      <c r="D638" s="84"/>
      <c r="E638" s="84"/>
      <c r="F638" s="84"/>
      <c r="G638" s="47"/>
    </row>
    <row r="639" spans="2:7">
      <c r="B639" s="48"/>
      <c r="C639" s="84"/>
      <c r="D639" s="84"/>
      <c r="E639" s="84"/>
      <c r="F639" s="84"/>
      <c r="G639" s="47"/>
    </row>
    <row r="640" spans="2:7">
      <c r="B640" s="48"/>
      <c r="C640" s="84"/>
      <c r="D640" s="84"/>
      <c r="E640" s="84"/>
      <c r="F640" s="84"/>
      <c r="G640" s="47"/>
    </row>
    <row r="641" spans="2:7">
      <c r="B641" s="48"/>
      <c r="C641" s="84"/>
      <c r="D641" s="84"/>
      <c r="E641" s="84"/>
      <c r="F641" s="84"/>
      <c r="G641" s="47"/>
    </row>
    <row r="642" spans="2:7">
      <c r="B642" s="48"/>
      <c r="C642" s="84"/>
      <c r="D642" s="84"/>
      <c r="E642" s="84"/>
      <c r="F642" s="84"/>
      <c r="G642" s="47"/>
    </row>
    <row r="643" spans="2:7">
      <c r="B643" s="48"/>
      <c r="C643" s="84"/>
      <c r="D643" s="84"/>
      <c r="E643" s="84"/>
      <c r="F643" s="84"/>
      <c r="G643" s="47"/>
    </row>
    <row r="644" spans="2:7">
      <c r="B644" s="48"/>
      <c r="C644" s="84"/>
      <c r="D644" s="84"/>
      <c r="E644" s="84"/>
      <c r="F644" s="84"/>
      <c r="G644" s="47"/>
    </row>
    <row r="645" spans="2:7">
      <c r="B645" s="48"/>
      <c r="C645" s="84"/>
      <c r="D645" s="84"/>
      <c r="E645" s="84"/>
      <c r="F645" s="84"/>
      <c r="G645" s="47"/>
    </row>
    <row r="646" spans="2:7">
      <c r="B646" s="48"/>
      <c r="C646" s="84"/>
      <c r="D646" s="84"/>
      <c r="E646" s="84"/>
      <c r="F646" s="84"/>
      <c r="G646" s="47"/>
    </row>
    <row r="647" spans="2:7">
      <c r="B647" s="48"/>
      <c r="C647" s="84"/>
      <c r="D647" s="84"/>
      <c r="E647" s="84"/>
      <c r="F647" s="84"/>
      <c r="G647" s="47"/>
    </row>
    <row r="648" spans="2:7">
      <c r="B648" s="48"/>
      <c r="C648" s="84"/>
      <c r="D648" s="84"/>
      <c r="E648" s="84"/>
      <c r="F648" s="84"/>
      <c r="G648" s="47"/>
    </row>
    <row r="649" spans="2:7">
      <c r="B649" s="48"/>
      <c r="C649" s="84"/>
      <c r="D649" s="84"/>
      <c r="E649" s="84"/>
      <c r="F649" s="84"/>
      <c r="G649" s="47"/>
    </row>
    <row r="650" spans="2:7">
      <c r="B650" s="48"/>
      <c r="C650" s="84"/>
      <c r="D650" s="84"/>
      <c r="E650" s="84"/>
      <c r="F650" s="84"/>
      <c r="G650" s="47"/>
    </row>
    <row r="651" spans="2:7">
      <c r="B651" s="48"/>
      <c r="C651" s="84"/>
      <c r="D651" s="84"/>
      <c r="E651" s="84"/>
      <c r="F651" s="84"/>
      <c r="G651" s="47"/>
    </row>
    <row r="652" spans="2:7">
      <c r="B652" s="48"/>
      <c r="C652" s="84"/>
      <c r="D652" s="84"/>
      <c r="E652" s="84"/>
      <c r="F652" s="84"/>
      <c r="G652" s="47"/>
    </row>
    <row r="653" spans="2:7">
      <c r="B653" s="48"/>
      <c r="C653" s="84"/>
      <c r="D653" s="84"/>
      <c r="E653" s="84"/>
      <c r="F653" s="84"/>
      <c r="G653" s="47"/>
    </row>
    <row r="654" spans="2:7">
      <c r="B654" s="48"/>
      <c r="C654" s="84"/>
      <c r="D654" s="84"/>
      <c r="E654" s="84"/>
      <c r="F654" s="84"/>
      <c r="G654" s="47"/>
    </row>
    <row r="655" spans="2:7">
      <c r="B655" s="48"/>
      <c r="C655" s="84"/>
      <c r="D655" s="84"/>
      <c r="E655" s="84"/>
      <c r="F655" s="84"/>
      <c r="G655" s="47"/>
    </row>
    <row r="656" spans="2:7">
      <c r="B656" s="48"/>
      <c r="C656" s="84"/>
      <c r="D656" s="84"/>
      <c r="E656" s="84"/>
      <c r="F656" s="84"/>
      <c r="G656" s="47"/>
    </row>
    <row r="657" spans="2:7">
      <c r="B657" s="48"/>
      <c r="C657" s="84"/>
      <c r="D657" s="84"/>
      <c r="E657" s="84"/>
      <c r="F657" s="84"/>
      <c r="G657" s="47"/>
    </row>
    <row r="658" spans="2:7">
      <c r="B658" s="48"/>
      <c r="C658" s="84"/>
      <c r="D658" s="84"/>
      <c r="E658" s="84"/>
      <c r="F658" s="84"/>
      <c r="G658" s="47"/>
    </row>
    <row r="659" spans="2:7">
      <c r="B659" s="48"/>
      <c r="C659" s="84"/>
      <c r="D659" s="84"/>
      <c r="E659" s="84"/>
      <c r="F659" s="84"/>
      <c r="G659" s="47"/>
    </row>
    <row r="660" spans="2:7">
      <c r="B660" s="48"/>
      <c r="C660" s="84"/>
      <c r="D660" s="84"/>
      <c r="E660" s="84"/>
      <c r="F660" s="84"/>
      <c r="G660" s="47"/>
    </row>
    <row r="661" spans="2:7">
      <c r="B661" s="48"/>
      <c r="C661" s="84"/>
      <c r="D661" s="84"/>
      <c r="E661" s="84"/>
      <c r="F661" s="84"/>
      <c r="G661" s="47"/>
    </row>
    <row r="662" spans="2:7">
      <c r="B662" s="48"/>
      <c r="C662" s="84"/>
      <c r="D662" s="84"/>
      <c r="E662" s="84"/>
      <c r="F662" s="84"/>
      <c r="G662" s="47"/>
    </row>
    <row r="663" spans="2:7">
      <c r="B663" s="48"/>
      <c r="C663" s="84"/>
      <c r="D663" s="84"/>
      <c r="E663" s="84"/>
      <c r="F663" s="84"/>
      <c r="G663" s="47"/>
    </row>
    <row r="664" spans="2:7">
      <c r="B664" s="48"/>
      <c r="C664" s="84"/>
      <c r="D664" s="84"/>
      <c r="E664" s="84"/>
      <c r="F664" s="84"/>
      <c r="G664" s="47"/>
    </row>
    <row r="665" spans="2:7">
      <c r="B665" s="48"/>
      <c r="C665" s="84"/>
      <c r="D665" s="84"/>
      <c r="E665" s="84"/>
      <c r="F665" s="84"/>
      <c r="G665" s="47"/>
    </row>
    <row r="666" spans="2:7">
      <c r="B666" s="48"/>
      <c r="C666" s="84"/>
      <c r="D666" s="84"/>
      <c r="E666" s="84"/>
      <c r="F666" s="84"/>
      <c r="G666" s="47"/>
    </row>
    <row r="667" spans="2:7">
      <c r="B667" s="48"/>
      <c r="C667" s="84"/>
      <c r="D667" s="84"/>
      <c r="E667" s="84"/>
      <c r="F667" s="84"/>
      <c r="G667" s="47"/>
    </row>
    <row r="668" spans="2:7">
      <c r="B668" s="48"/>
      <c r="C668" s="84"/>
      <c r="D668" s="84"/>
      <c r="E668" s="84"/>
      <c r="F668" s="84"/>
      <c r="G668" s="47"/>
    </row>
    <row r="669" spans="2:7">
      <c r="B669" s="48"/>
      <c r="C669" s="84"/>
      <c r="D669" s="84"/>
      <c r="E669" s="84"/>
      <c r="F669" s="84"/>
      <c r="G669" s="47"/>
    </row>
    <row r="670" spans="2:7">
      <c r="B670" s="48"/>
      <c r="C670" s="84"/>
      <c r="D670" s="84"/>
      <c r="E670" s="84"/>
      <c r="F670" s="84"/>
      <c r="G670" s="47"/>
    </row>
    <row r="671" spans="2:7">
      <c r="B671" s="48"/>
      <c r="C671" s="84"/>
      <c r="D671" s="84"/>
      <c r="E671" s="84"/>
      <c r="F671" s="84"/>
      <c r="G671" s="47"/>
    </row>
    <row r="672" spans="2:7">
      <c r="B672" s="48"/>
      <c r="C672" s="84"/>
      <c r="D672" s="84"/>
      <c r="E672" s="84"/>
      <c r="F672" s="84"/>
      <c r="G672" s="47"/>
    </row>
    <row r="673" spans="2:7">
      <c r="B673" s="48"/>
      <c r="C673" s="84"/>
      <c r="D673" s="84"/>
      <c r="E673" s="84"/>
      <c r="F673" s="84"/>
      <c r="G673" s="47"/>
    </row>
    <row r="674" spans="2:7">
      <c r="B674" s="48"/>
      <c r="C674" s="84"/>
      <c r="D674" s="84"/>
      <c r="E674" s="84"/>
      <c r="F674" s="84"/>
      <c r="G674" s="47"/>
    </row>
    <row r="675" spans="2:7">
      <c r="B675" s="48"/>
      <c r="C675" s="84"/>
      <c r="D675" s="84"/>
      <c r="E675" s="84"/>
      <c r="F675" s="84"/>
      <c r="G675" s="47"/>
    </row>
    <row r="676" spans="2:7">
      <c r="B676" s="48"/>
      <c r="C676" s="84"/>
      <c r="D676" s="84"/>
      <c r="E676" s="84"/>
      <c r="F676" s="84"/>
      <c r="G676" s="47"/>
    </row>
    <row r="677" spans="2:7">
      <c r="B677" s="48"/>
      <c r="C677" s="84"/>
      <c r="D677" s="84"/>
      <c r="E677" s="84"/>
      <c r="F677" s="84"/>
      <c r="G677" s="47"/>
    </row>
    <row r="678" spans="2:7">
      <c r="B678" s="48"/>
      <c r="C678" s="84"/>
      <c r="D678" s="84"/>
      <c r="E678" s="84"/>
      <c r="F678" s="84"/>
      <c r="G678" s="47"/>
    </row>
    <row r="679" spans="2:7">
      <c r="B679" s="48"/>
      <c r="C679" s="84"/>
      <c r="D679" s="84"/>
      <c r="E679" s="84"/>
      <c r="F679" s="84"/>
      <c r="G679" s="47"/>
    </row>
    <row r="680" spans="2:7">
      <c r="B680" s="48"/>
      <c r="C680" s="84"/>
      <c r="D680" s="84"/>
      <c r="E680" s="84"/>
      <c r="F680" s="84"/>
      <c r="G680" s="47"/>
    </row>
    <row r="681" spans="2:7">
      <c r="B681" s="48"/>
      <c r="C681" s="84"/>
      <c r="D681" s="84"/>
      <c r="E681" s="84"/>
      <c r="F681" s="84"/>
      <c r="G681" s="47"/>
    </row>
    <row r="682" spans="2:7">
      <c r="B682" s="48"/>
      <c r="C682" s="84"/>
      <c r="D682" s="84"/>
      <c r="E682" s="84"/>
      <c r="F682" s="84"/>
      <c r="G682" s="47"/>
    </row>
    <row r="683" spans="2:7">
      <c r="B683" s="48"/>
      <c r="C683" s="84"/>
      <c r="D683" s="84"/>
      <c r="E683" s="84"/>
      <c r="F683" s="84"/>
      <c r="G683" s="47"/>
    </row>
    <row r="684" spans="2:7">
      <c r="B684" s="48"/>
      <c r="C684" s="84"/>
      <c r="D684" s="84"/>
      <c r="E684" s="84"/>
      <c r="F684" s="84"/>
      <c r="G684" s="47"/>
    </row>
    <row r="685" spans="2:7">
      <c r="B685" s="48"/>
      <c r="C685" s="84"/>
      <c r="D685" s="84"/>
      <c r="E685" s="84"/>
      <c r="F685" s="84"/>
      <c r="G685" s="47"/>
    </row>
    <row r="686" spans="2:7">
      <c r="B686" s="48"/>
      <c r="C686" s="84"/>
      <c r="D686" s="84"/>
      <c r="E686" s="84"/>
      <c r="F686" s="84"/>
      <c r="G686" s="47"/>
    </row>
    <row r="687" spans="2:7">
      <c r="B687" s="48"/>
      <c r="C687" s="84"/>
      <c r="D687" s="84"/>
      <c r="E687" s="84"/>
      <c r="F687" s="84"/>
      <c r="G687" s="47"/>
    </row>
    <row r="688" spans="2:7">
      <c r="B688" s="48"/>
      <c r="C688" s="84"/>
      <c r="D688" s="84"/>
      <c r="E688" s="84"/>
      <c r="F688" s="84"/>
      <c r="G688" s="47"/>
    </row>
    <row r="689" spans="2:7">
      <c r="B689" s="48"/>
      <c r="C689" s="84"/>
      <c r="D689" s="84"/>
      <c r="E689" s="84"/>
      <c r="F689" s="84"/>
      <c r="G689" s="47"/>
    </row>
    <row r="690" spans="2:7">
      <c r="B690" s="48"/>
      <c r="C690" s="84"/>
      <c r="D690" s="84"/>
      <c r="E690" s="84"/>
      <c r="F690" s="84"/>
      <c r="G690" s="47"/>
    </row>
    <row r="691" spans="2:7">
      <c r="B691" s="48"/>
      <c r="C691" s="84"/>
      <c r="D691" s="84"/>
      <c r="E691" s="84"/>
      <c r="F691" s="84"/>
      <c r="G691" s="47"/>
    </row>
    <row r="692" spans="2:7">
      <c r="B692" s="48"/>
      <c r="C692" s="84"/>
      <c r="D692" s="84"/>
      <c r="E692" s="84"/>
      <c r="F692" s="84"/>
      <c r="G692" s="47"/>
    </row>
    <row r="693" spans="2:7">
      <c r="B693" s="48"/>
      <c r="C693" s="84"/>
      <c r="D693" s="84"/>
      <c r="E693" s="84"/>
      <c r="F693" s="84"/>
      <c r="G693" s="47"/>
    </row>
    <row r="694" spans="2:7">
      <c r="B694" s="48"/>
      <c r="C694" s="84"/>
      <c r="D694" s="84"/>
      <c r="E694" s="84"/>
      <c r="F694" s="84"/>
      <c r="G694" s="47"/>
    </row>
    <row r="695" spans="2:7">
      <c r="B695" s="48"/>
      <c r="C695" s="84"/>
      <c r="D695" s="84"/>
      <c r="E695" s="84"/>
      <c r="F695" s="84"/>
      <c r="G695" s="47"/>
    </row>
    <row r="696" spans="2:7">
      <c r="B696" s="48"/>
      <c r="C696" s="84"/>
      <c r="D696" s="84"/>
      <c r="E696" s="84"/>
      <c r="F696" s="84"/>
      <c r="G696" s="47"/>
    </row>
    <row r="697" spans="2:7">
      <c r="B697" s="48"/>
      <c r="C697" s="84"/>
      <c r="D697" s="84"/>
      <c r="E697" s="84"/>
      <c r="F697" s="84"/>
      <c r="G697" s="47"/>
    </row>
    <row r="698" spans="2:7">
      <c r="B698" s="48"/>
      <c r="C698" s="84"/>
      <c r="D698" s="84"/>
      <c r="E698" s="84"/>
      <c r="F698" s="84"/>
      <c r="G698" s="47"/>
    </row>
    <row r="699" spans="2:7">
      <c r="B699" s="48"/>
      <c r="C699" s="84"/>
      <c r="D699" s="84"/>
      <c r="E699" s="84"/>
      <c r="F699" s="84"/>
      <c r="G699" s="47"/>
    </row>
    <row r="700" spans="2:7">
      <c r="B700" s="48"/>
      <c r="C700" s="84"/>
      <c r="D700" s="84"/>
      <c r="E700" s="84"/>
      <c r="F700" s="84"/>
      <c r="G700" s="47"/>
    </row>
    <row r="701" spans="2:7">
      <c r="B701" s="48"/>
      <c r="C701" s="84"/>
      <c r="D701" s="84"/>
      <c r="E701" s="84"/>
      <c r="F701" s="84"/>
      <c r="G701" s="47"/>
    </row>
    <row r="702" spans="2:7">
      <c r="B702" s="48"/>
      <c r="C702" s="84"/>
      <c r="D702" s="84"/>
      <c r="E702" s="84"/>
      <c r="F702" s="84"/>
      <c r="G702" s="47"/>
    </row>
    <row r="703" spans="2:7">
      <c r="B703" s="48"/>
      <c r="C703" s="84"/>
      <c r="D703" s="84"/>
      <c r="E703" s="84"/>
      <c r="F703" s="84"/>
      <c r="G703" s="47"/>
    </row>
    <row r="704" spans="2:7">
      <c r="B704" s="48"/>
      <c r="C704" s="84"/>
      <c r="D704" s="84"/>
      <c r="E704" s="84"/>
      <c r="F704" s="84"/>
      <c r="G704" s="47"/>
    </row>
    <row r="705" spans="2:7">
      <c r="B705" s="48"/>
      <c r="C705" s="84"/>
      <c r="D705" s="84"/>
      <c r="E705" s="84"/>
      <c r="F705" s="84"/>
      <c r="G705" s="47"/>
    </row>
    <row r="706" spans="2:7">
      <c r="B706" s="48"/>
      <c r="C706" s="84"/>
      <c r="D706" s="84"/>
      <c r="E706" s="84"/>
      <c r="F706" s="84"/>
      <c r="G706" s="47"/>
    </row>
    <row r="707" spans="2:7">
      <c r="B707" s="48"/>
      <c r="C707" s="84"/>
      <c r="D707" s="84"/>
      <c r="E707" s="84"/>
      <c r="F707" s="84"/>
      <c r="G707" s="47"/>
    </row>
    <row r="708" spans="2:7">
      <c r="B708" s="48"/>
      <c r="C708" s="84"/>
      <c r="D708" s="84"/>
      <c r="E708" s="84"/>
      <c r="F708" s="84"/>
      <c r="G708" s="47"/>
    </row>
    <row r="709" spans="2:7">
      <c r="B709" s="48"/>
      <c r="C709" s="84"/>
      <c r="D709" s="84"/>
      <c r="E709" s="84"/>
      <c r="F709" s="84"/>
      <c r="G709" s="47"/>
    </row>
    <row r="710" spans="2:7">
      <c r="B710" s="48"/>
      <c r="C710" s="84"/>
      <c r="D710" s="84"/>
      <c r="E710" s="84"/>
      <c r="F710" s="84"/>
      <c r="G710" s="47"/>
    </row>
    <row r="711" spans="2:7">
      <c r="B711" s="48"/>
      <c r="C711" s="84"/>
      <c r="D711" s="84"/>
      <c r="E711" s="84"/>
      <c r="F711" s="84"/>
      <c r="G711" s="47"/>
    </row>
    <row r="712" spans="2:7">
      <c r="B712" s="48"/>
      <c r="C712" s="84"/>
      <c r="D712" s="84"/>
      <c r="E712" s="84"/>
      <c r="F712" s="84"/>
      <c r="G712" s="47"/>
    </row>
    <row r="713" spans="2:7">
      <c r="B713" s="48"/>
      <c r="C713" s="84"/>
      <c r="D713" s="84"/>
      <c r="E713" s="84"/>
      <c r="F713" s="84"/>
      <c r="G713" s="47"/>
    </row>
    <row r="714" spans="2:7">
      <c r="B714" s="48"/>
      <c r="C714" s="84"/>
      <c r="D714" s="84"/>
      <c r="E714" s="84"/>
      <c r="F714" s="84"/>
      <c r="G714" s="47"/>
    </row>
    <row r="715" spans="2:7">
      <c r="B715" s="48"/>
      <c r="C715" s="84"/>
      <c r="D715" s="84"/>
      <c r="E715" s="84"/>
      <c r="F715" s="84"/>
      <c r="G715" s="47"/>
    </row>
    <row r="716" spans="2:7">
      <c r="B716" s="48"/>
      <c r="C716" s="84"/>
      <c r="D716" s="84"/>
      <c r="E716" s="84"/>
      <c r="F716" s="84"/>
      <c r="G716" s="47"/>
    </row>
    <row r="717" spans="2:7">
      <c r="B717" s="48"/>
      <c r="C717" s="84"/>
      <c r="D717" s="84"/>
      <c r="E717" s="84"/>
      <c r="F717" s="84"/>
      <c r="G717" s="47"/>
    </row>
    <row r="718" spans="2:7">
      <c r="B718" s="48"/>
      <c r="C718" s="84"/>
      <c r="D718" s="84"/>
      <c r="E718" s="84"/>
      <c r="F718" s="84"/>
      <c r="G718" s="47"/>
    </row>
    <row r="719" spans="2:7">
      <c r="B719" s="48"/>
      <c r="C719" s="84"/>
      <c r="D719" s="84"/>
      <c r="E719" s="84"/>
      <c r="F719" s="84"/>
      <c r="G719" s="47"/>
    </row>
    <row r="720" spans="2:7">
      <c r="B720" s="48"/>
      <c r="C720" s="84"/>
      <c r="D720" s="84"/>
      <c r="E720" s="84"/>
      <c r="F720" s="84"/>
      <c r="G720" s="47"/>
    </row>
    <row r="721" spans="2:7">
      <c r="B721" s="48"/>
      <c r="C721" s="84"/>
      <c r="D721" s="84"/>
      <c r="E721" s="84"/>
      <c r="F721" s="84"/>
      <c r="G721" s="47"/>
    </row>
    <row r="722" spans="2:7">
      <c r="B722" s="48"/>
      <c r="C722" s="84"/>
      <c r="D722" s="84"/>
      <c r="E722" s="84"/>
      <c r="F722" s="84"/>
      <c r="G722" s="47"/>
    </row>
    <row r="723" spans="2:7">
      <c r="B723" s="48"/>
      <c r="C723" s="84"/>
      <c r="D723" s="84"/>
      <c r="E723" s="84"/>
      <c r="F723" s="84"/>
      <c r="G723" s="47"/>
    </row>
    <row r="724" spans="2:7">
      <c r="B724" s="48"/>
      <c r="C724" s="84"/>
      <c r="D724" s="84"/>
      <c r="E724" s="84"/>
      <c r="F724" s="84"/>
      <c r="G724" s="47"/>
    </row>
    <row r="725" spans="2:7">
      <c r="B725" s="48"/>
      <c r="C725" s="84"/>
      <c r="D725" s="84"/>
      <c r="E725" s="84"/>
      <c r="F725" s="84"/>
      <c r="G725" s="47"/>
    </row>
    <row r="726" spans="2:7">
      <c r="B726" s="48"/>
      <c r="C726" s="84"/>
      <c r="D726" s="84"/>
      <c r="E726" s="84"/>
      <c r="F726" s="84"/>
      <c r="G726" s="47"/>
    </row>
    <row r="727" spans="2:7">
      <c r="B727" s="48"/>
      <c r="C727" s="84"/>
      <c r="D727" s="84"/>
      <c r="E727" s="84"/>
      <c r="F727" s="84"/>
      <c r="G727" s="47"/>
    </row>
    <row r="728" spans="2:7">
      <c r="B728" s="48"/>
      <c r="C728" s="84"/>
      <c r="D728" s="84"/>
      <c r="E728" s="84"/>
      <c r="F728" s="84"/>
      <c r="G728" s="47"/>
    </row>
    <row r="729" spans="2:7">
      <c r="B729" s="48"/>
      <c r="C729" s="84"/>
      <c r="D729" s="84"/>
      <c r="E729" s="84"/>
      <c r="F729" s="84"/>
      <c r="G729" s="47"/>
    </row>
    <row r="730" spans="2:7">
      <c r="B730" s="48"/>
      <c r="C730" s="84"/>
      <c r="D730" s="84"/>
      <c r="E730" s="84"/>
      <c r="F730" s="84"/>
      <c r="G730" s="47"/>
    </row>
    <row r="731" spans="2:7">
      <c r="B731" s="48"/>
      <c r="C731" s="84"/>
      <c r="D731" s="84"/>
      <c r="E731" s="84"/>
      <c r="F731" s="84"/>
      <c r="G731" s="47"/>
    </row>
    <row r="732" spans="2:7">
      <c r="B732" s="48"/>
      <c r="C732" s="84"/>
      <c r="D732" s="84"/>
      <c r="E732" s="84"/>
      <c r="F732" s="84"/>
      <c r="G732" s="47"/>
    </row>
    <row r="733" spans="2:7">
      <c r="B733" s="48"/>
      <c r="C733" s="84"/>
      <c r="D733" s="84"/>
      <c r="E733" s="84"/>
      <c r="F733" s="84"/>
      <c r="G733" s="47"/>
    </row>
    <row r="734" spans="2:7">
      <c r="B734" s="48"/>
      <c r="C734" s="84"/>
      <c r="D734" s="84"/>
      <c r="E734" s="84"/>
      <c r="F734" s="84"/>
      <c r="G734" s="47"/>
    </row>
    <row r="735" spans="2:7">
      <c r="B735" s="48"/>
      <c r="C735" s="84"/>
      <c r="D735" s="84"/>
      <c r="E735" s="84"/>
      <c r="F735" s="84"/>
      <c r="G735" s="47"/>
    </row>
    <row r="736" spans="2:7">
      <c r="B736" s="48"/>
      <c r="C736" s="84"/>
      <c r="D736" s="84"/>
      <c r="E736" s="84"/>
      <c r="F736" s="84"/>
      <c r="G736" s="47"/>
    </row>
    <row r="737" spans="2:7">
      <c r="B737" s="48"/>
      <c r="C737" s="84"/>
      <c r="D737" s="84"/>
      <c r="E737" s="84"/>
      <c r="F737" s="84"/>
      <c r="G737" s="47"/>
    </row>
    <row r="738" spans="2:7">
      <c r="B738" s="48"/>
      <c r="C738" s="84"/>
      <c r="D738" s="84"/>
      <c r="E738" s="84"/>
      <c r="F738" s="84"/>
      <c r="G738" s="47"/>
    </row>
    <row r="739" spans="2:7">
      <c r="B739" s="48"/>
      <c r="C739" s="84"/>
      <c r="D739" s="84"/>
      <c r="E739" s="84"/>
      <c r="F739" s="84"/>
      <c r="G739" s="47"/>
    </row>
    <row r="740" spans="2:7">
      <c r="B740" s="48"/>
      <c r="C740" s="84"/>
      <c r="D740" s="84"/>
      <c r="E740" s="84"/>
      <c r="F740" s="84"/>
      <c r="G740" s="47"/>
    </row>
    <row r="741" spans="2:7">
      <c r="B741" s="48"/>
      <c r="C741" s="84"/>
      <c r="D741" s="84"/>
      <c r="E741" s="84"/>
      <c r="F741" s="84"/>
      <c r="G741" s="47"/>
    </row>
    <row r="742" spans="2:7">
      <c r="B742" s="48"/>
      <c r="C742" s="84"/>
      <c r="D742" s="84"/>
      <c r="E742" s="84"/>
      <c r="F742" s="84"/>
      <c r="G742" s="47"/>
    </row>
    <row r="743" spans="2:7">
      <c r="B743" s="48"/>
      <c r="C743" s="84"/>
      <c r="D743" s="84"/>
      <c r="E743" s="84"/>
      <c r="F743" s="84"/>
      <c r="G743" s="47"/>
    </row>
    <row r="744" spans="2:7">
      <c r="B744" s="48"/>
      <c r="C744" s="84"/>
      <c r="D744" s="84"/>
      <c r="E744" s="84"/>
      <c r="F744" s="84"/>
      <c r="G744" s="47"/>
    </row>
    <row r="745" spans="2:7">
      <c r="B745" s="48"/>
      <c r="C745" s="84"/>
      <c r="D745" s="84"/>
      <c r="E745" s="84"/>
      <c r="F745" s="84"/>
      <c r="G745" s="47"/>
    </row>
    <row r="746" spans="2:7">
      <c r="B746" s="48"/>
      <c r="C746" s="84"/>
      <c r="D746" s="84"/>
      <c r="E746" s="84"/>
      <c r="F746" s="84"/>
      <c r="G746" s="47"/>
    </row>
    <row r="747" spans="2:7">
      <c r="B747" s="48"/>
      <c r="C747" s="84"/>
      <c r="D747" s="84"/>
      <c r="E747" s="84"/>
      <c r="F747" s="84"/>
      <c r="G747" s="47"/>
    </row>
    <row r="748" spans="2:7">
      <c r="B748" s="48"/>
      <c r="C748" s="84"/>
      <c r="D748" s="84"/>
      <c r="E748" s="84"/>
      <c r="F748" s="84"/>
      <c r="G748" s="47"/>
    </row>
    <row r="749" spans="2:7">
      <c r="B749" s="48"/>
      <c r="C749" s="84"/>
      <c r="D749" s="84"/>
      <c r="E749" s="84"/>
      <c r="F749" s="84"/>
      <c r="G749" s="47"/>
    </row>
    <row r="750" spans="2:7">
      <c r="B750" s="48"/>
      <c r="C750" s="84"/>
      <c r="D750" s="84"/>
      <c r="E750" s="84"/>
      <c r="F750" s="84"/>
      <c r="G750" s="47"/>
    </row>
    <row r="751" spans="2:7">
      <c r="B751" s="48"/>
      <c r="C751" s="84"/>
      <c r="D751" s="84"/>
      <c r="E751" s="84"/>
      <c r="F751" s="84"/>
      <c r="G751" s="47"/>
    </row>
    <row r="752" spans="2:7">
      <c r="B752" s="48"/>
      <c r="C752" s="84"/>
      <c r="D752" s="84"/>
      <c r="E752" s="84"/>
      <c r="F752" s="84"/>
      <c r="G752" s="47"/>
    </row>
    <row r="753" spans="2:7">
      <c r="B753" s="48"/>
      <c r="C753" s="84"/>
      <c r="D753" s="84"/>
      <c r="E753" s="84"/>
      <c r="F753" s="84"/>
      <c r="G753" s="47"/>
    </row>
    <row r="754" spans="2:7">
      <c r="B754" s="48"/>
      <c r="C754" s="84"/>
      <c r="D754" s="84"/>
      <c r="E754" s="84"/>
      <c r="F754" s="84"/>
      <c r="G754" s="47"/>
    </row>
    <row r="755" spans="2:7">
      <c r="B755" s="48"/>
      <c r="C755" s="84"/>
      <c r="D755" s="84"/>
      <c r="E755" s="84"/>
      <c r="F755" s="84"/>
      <c r="G755" s="47"/>
    </row>
    <row r="756" spans="2:7">
      <c r="B756" s="48"/>
      <c r="C756" s="84"/>
      <c r="D756" s="84"/>
      <c r="E756" s="84"/>
      <c r="F756" s="84"/>
      <c r="G756" s="47"/>
    </row>
    <row r="757" spans="2:7">
      <c r="B757" s="48"/>
      <c r="C757" s="84"/>
      <c r="D757" s="84"/>
      <c r="E757" s="84"/>
      <c r="F757" s="84"/>
      <c r="G757" s="47"/>
    </row>
    <row r="758" spans="2:7">
      <c r="B758" s="48"/>
      <c r="C758" s="84"/>
      <c r="D758" s="84"/>
      <c r="E758" s="84"/>
      <c r="F758" s="84"/>
      <c r="G758" s="47"/>
    </row>
    <row r="759" spans="2:7">
      <c r="B759" s="48"/>
      <c r="C759" s="84"/>
      <c r="D759" s="84"/>
      <c r="E759" s="84"/>
      <c r="F759" s="84"/>
      <c r="G759" s="47"/>
    </row>
    <row r="760" spans="2:7">
      <c r="B760" s="48"/>
      <c r="C760" s="84"/>
      <c r="D760" s="84"/>
      <c r="E760" s="84"/>
      <c r="F760" s="84"/>
      <c r="G760" s="47"/>
    </row>
    <row r="761" spans="2:7">
      <c r="B761" s="48"/>
      <c r="C761" s="84"/>
      <c r="D761" s="84"/>
      <c r="E761" s="84"/>
      <c r="F761" s="84"/>
      <c r="G761" s="47"/>
    </row>
    <row r="762" spans="2:7">
      <c r="B762" s="48"/>
      <c r="C762" s="84"/>
      <c r="D762" s="84"/>
      <c r="E762" s="84"/>
      <c r="F762" s="84"/>
      <c r="G762" s="47"/>
    </row>
    <row r="763" spans="2:7">
      <c r="B763" s="48"/>
      <c r="C763" s="84"/>
      <c r="D763" s="84"/>
      <c r="E763" s="84"/>
      <c r="F763" s="84"/>
      <c r="G763" s="47"/>
    </row>
    <row r="764" spans="2:7">
      <c r="B764" s="48"/>
      <c r="C764" s="84"/>
      <c r="D764" s="84"/>
      <c r="E764" s="84"/>
      <c r="F764" s="84"/>
      <c r="G764" s="47"/>
    </row>
    <row r="765" spans="2:7">
      <c r="B765" s="48"/>
      <c r="C765" s="84"/>
      <c r="D765" s="84"/>
      <c r="E765" s="84"/>
      <c r="F765" s="84"/>
      <c r="G765" s="47"/>
    </row>
    <row r="766" spans="2:7">
      <c r="B766" s="48"/>
      <c r="C766" s="84"/>
      <c r="D766" s="84"/>
      <c r="E766" s="84"/>
      <c r="F766" s="84"/>
      <c r="G766" s="47"/>
    </row>
    <row r="767" spans="2:7">
      <c r="B767" s="48"/>
      <c r="C767" s="84"/>
      <c r="D767" s="84"/>
      <c r="E767" s="84"/>
      <c r="F767" s="84"/>
      <c r="G767" s="47"/>
    </row>
    <row r="768" spans="2:7">
      <c r="B768" s="48"/>
      <c r="C768" s="84"/>
      <c r="D768" s="84"/>
      <c r="E768" s="84"/>
      <c r="F768" s="84"/>
      <c r="G768" s="47"/>
    </row>
    <row r="769" spans="2:7">
      <c r="B769" s="48"/>
      <c r="C769" s="84"/>
      <c r="D769" s="84"/>
      <c r="E769" s="84"/>
      <c r="F769" s="84"/>
      <c r="G769" s="47"/>
    </row>
    <row r="770" spans="2:7">
      <c r="B770" s="48"/>
      <c r="C770" s="84"/>
      <c r="D770" s="84"/>
      <c r="E770" s="84"/>
      <c r="F770" s="84"/>
      <c r="G770" s="47"/>
    </row>
    <row r="771" spans="2:7">
      <c r="B771" s="48"/>
      <c r="C771" s="84"/>
      <c r="D771" s="84"/>
      <c r="E771" s="84"/>
      <c r="F771" s="84"/>
      <c r="G771" s="47"/>
    </row>
    <row r="772" spans="2:7">
      <c r="B772" s="48"/>
      <c r="C772" s="84"/>
      <c r="D772" s="84"/>
      <c r="E772" s="84"/>
      <c r="F772" s="84"/>
      <c r="G772" s="47"/>
    </row>
    <row r="773" spans="2:7">
      <c r="B773" s="48"/>
      <c r="C773" s="84"/>
      <c r="D773" s="84"/>
      <c r="E773" s="84"/>
      <c r="F773" s="84"/>
      <c r="G773" s="47"/>
    </row>
    <row r="774" spans="2:7">
      <c r="B774" s="48"/>
      <c r="C774" s="84"/>
      <c r="D774" s="84"/>
      <c r="E774" s="84"/>
      <c r="F774" s="84"/>
      <c r="G774" s="47"/>
    </row>
    <row r="775" spans="2:7">
      <c r="B775" s="48"/>
      <c r="C775" s="84"/>
      <c r="D775" s="84"/>
      <c r="E775" s="84"/>
      <c r="F775" s="84"/>
      <c r="G775" s="47"/>
    </row>
    <row r="776" spans="2:7">
      <c r="B776" s="48"/>
      <c r="C776" s="84"/>
      <c r="D776" s="84"/>
      <c r="E776" s="84"/>
      <c r="F776" s="84"/>
      <c r="G776" s="47"/>
    </row>
    <row r="777" spans="2:7">
      <c r="B777" s="48"/>
      <c r="C777" s="84"/>
      <c r="D777" s="84"/>
      <c r="E777" s="84"/>
      <c r="F777" s="84"/>
      <c r="G777" s="47"/>
    </row>
    <row r="778" spans="2:7">
      <c r="B778" s="48"/>
      <c r="C778" s="84"/>
      <c r="D778" s="84"/>
      <c r="E778" s="84"/>
      <c r="F778" s="84"/>
      <c r="G778" s="47"/>
    </row>
    <row r="779" spans="2:7">
      <c r="B779" s="48"/>
      <c r="C779" s="84"/>
      <c r="D779" s="84"/>
      <c r="E779" s="84"/>
      <c r="F779" s="84"/>
      <c r="G779" s="47"/>
    </row>
    <row r="780" spans="2:7">
      <c r="B780" s="48"/>
      <c r="C780" s="84"/>
      <c r="D780" s="84"/>
      <c r="E780" s="84"/>
      <c r="F780" s="84"/>
      <c r="G780" s="47"/>
    </row>
    <row r="781" spans="2:7">
      <c r="B781" s="48"/>
      <c r="C781" s="84"/>
      <c r="D781" s="84"/>
      <c r="E781" s="84"/>
      <c r="F781" s="84"/>
      <c r="G781" s="47"/>
    </row>
    <row r="782" spans="2:7">
      <c r="B782" s="48"/>
      <c r="C782" s="84"/>
      <c r="D782" s="84"/>
      <c r="E782" s="84"/>
      <c r="F782" s="84"/>
      <c r="G782" s="47"/>
    </row>
    <row r="783" spans="2:7">
      <c r="B783" s="48"/>
      <c r="C783" s="84"/>
      <c r="D783" s="84"/>
      <c r="E783" s="84"/>
      <c r="F783" s="84"/>
      <c r="G783" s="47"/>
    </row>
    <row r="784" spans="2:7">
      <c r="B784" s="48"/>
      <c r="C784" s="84"/>
      <c r="D784" s="84"/>
      <c r="E784" s="84"/>
      <c r="F784" s="84"/>
      <c r="G784" s="47"/>
    </row>
    <row r="785" spans="2:7">
      <c r="B785" s="48"/>
      <c r="C785" s="84"/>
      <c r="D785" s="84"/>
      <c r="E785" s="84"/>
      <c r="F785" s="84"/>
      <c r="G785" s="47"/>
    </row>
    <row r="786" spans="2:7">
      <c r="B786" s="48"/>
      <c r="C786" s="84"/>
      <c r="D786" s="84"/>
      <c r="E786" s="84"/>
      <c r="F786" s="84"/>
      <c r="G786" s="47"/>
    </row>
    <row r="787" spans="2:7">
      <c r="B787" s="48"/>
      <c r="C787" s="84"/>
      <c r="D787" s="84"/>
      <c r="E787" s="84"/>
      <c r="F787" s="84"/>
      <c r="G787" s="47"/>
    </row>
    <row r="788" spans="2:7">
      <c r="B788" s="48"/>
      <c r="C788" s="84"/>
      <c r="D788" s="84"/>
      <c r="E788" s="84"/>
      <c r="F788" s="84"/>
      <c r="G788" s="47"/>
    </row>
    <row r="789" spans="2:7">
      <c r="B789" s="48"/>
      <c r="C789" s="84"/>
      <c r="D789" s="84"/>
      <c r="E789" s="84"/>
      <c r="F789" s="84"/>
      <c r="G789" s="47"/>
    </row>
    <row r="790" spans="2:7">
      <c r="B790" s="48"/>
      <c r="C790" s="84"/>
      <c r="D790" s="84"/>
      <c r="E790" s="84"/>
      <c r="F790" s="84"/>
      <c r="G790" s="47"/>
    </row>
    <row r="791" spans="2:7">
      <c r="B791" s="48"/>
      <c r="C791" s="84"/>
      <c r="D791" s="84"/>
      <c r="E791" s="84"/>
      <c r="F791" s="84"/>
      <c r="G791" s="47"/>
    </row>
    <row r="792" spans="2:7">
      <c r="B792" s="48"/>
      <c r="C792" s="84"/>
      <c r="D792" s="84"/>
      <c r="E792" s="84"/>
      <c r="F792" s="84"/>
      <c r="G792" s="47"/>
    </row>
    <row r="793" spans="2:7">
      <c r="B793" s="48"/>
      <c r="C793" s="84"/>
      <c r="D793" s="84"/>
      <c r="E793" s="84"/>
      <c r="F793" s="84"/>
      <c r="G793" s="47"/>
    </row>
    <row r="794" spans="2:7">
      <c r="B794" s="48"/>
      <c r="C794" s="84"/>
      <c r="D794" s="84"/>
      <c r="E794" s="84"/>
      <c r="F794" s="84"/>
      <c r="G794" s="47"/>
    </row>
    <row r="795" spans="2:7">
      <c r="B795" s="48"/>
      <c r="C795" s="84"/>
      <c r="D795" s="84"/>
      <c r="E795" s="84"/>
      <c r="F795" s="84"/>
      <c r="G795" s="47"/>
    </row>
    <row r="796" spans="2:7">
      <c r="B796" s="48"/>
      <c r="C796" s="84"/>
      <c r="D796" s="84"/>
      <c r="E796" s="84"/>
      <c r="F796" s="84"/>
      <c r="G796" s="47"/>
    </row>
    <row r="797" spans="2:7">
      <c r="B797" s="48"/>
      <c r="C797" s="84"/>
      <c r="D797" s="84"/>
      <c r="E797" s="84"/>
      <c r="F797" s="84"/>
      <c r="G797" s="47"/>
    </row>
    <row r="798" spans="2:7">
      <c r="B798" s="48"/>
      <c r="C798" s="84"/>
      <c r="D798" s="84"/>
      <c r="E798" s="84"/>
      <c r="F798" s="84"/>
      <c r="G798" s="47"/>
    </row>
    <row r="799" spans="2:7">
      <c r="B799" s="48"/>
      <c r="C799" s="84"/>
      <c r="D799" s="84"/>
      <c r="E799" s="84"/>
      <c r="F799" s="84"/>
      <c r="G799" s="47"/>
    </row>
    <row r="800" spans="2:7">
      <c r="B800" s="48"/>
      <c r="C800" s="84"/>
      <c r="D800" s="84"/>
      <c r="E800" s="84"/>
      <c r="F800" s="84"/>
      <c r="G800" s="47"/>
    </row>
    <row r="801" spans="2:7">
      <c r="B801" s="48"/>
      <c r="C801" s="84"/>
      <c r="D801" s="84"/>
      <c r="E801" s="84"/>
      <c r="F801" s="84"/>
      <c r="G801" s="47"/>
    </row>
    <row r="802" spans="2:7">
      <c r="B802" s="48"/>
      <c r="C802" s="84"/>
      <c r="D802" s="84"/>
      <c r="E802" s="84"/>
      <c r="F802" s="84"/>
      <c r="G802" s="47"/>
    </row>
    <row r="803" spans="2:7">
      <c r="B803" s="48"/>
      <c r="C803" s="84"/>
      <c r="D803" s="84"/>
      <c r="E803" s="84"/>
      <c r="F803" s="84"/>
      <c r="G803" s="47"/>
    </row>
    <row r="804" spans="2:7">
      <c r="B804" s="48"/>
      <c r="C804" s="84"/>
      <c r="D804" s="84"/>
      <c r="E804" s="84"/>
      <c r="F804" s="84"/>
      <c r="G804" s="47"/>
    </row>
    <row r="805" spans="2:7">
      <c r="B805" s="48"/>
      <c r="C805" s="84"/>
      <c r="D805" s="84"/>
      <c r="E805" s="84"/>
      <c r="F805" s="84"/>
      <c r="G805" s="47"/>
    </row>
    <row r="806" spans="2:7">
      <c r="B806" s="48"/>
      <c r="C806" s="84"/>
      <c r="D806" s="84"/>
      <c r="E806" s="84"/>
      <c r="F806" s="84"/>
      <c r="G806" s="47"/>
    </row>
    <row r="807" spans="2:7">
      <c r="B807" s="48"/>
      <c r="C807" s="84"/>
      <c r="D807" s="84"/>
      <c r="E807" s="84"/>
      <c r="F807" s="84"/>
      <c r="G807" s="47"/>
    </row>
    <row r="808" spans="2:7">
      <c r="B808" s="48"/>
      <c r="C808" s="84"/>
      <c r="D808" s="84"/>
      <c r="E808" s="84"/>
      <c r="F808" s="84"/>
      <c r="G808" s="47"/>
    </row>
    <row r="809" spans="2:7">
      <c r="B809" s="48"/>
      <c r="C809" s="84"/>
      <c r="D809" s="84"/>
      <c r="E809" s="84"/>
      <c r="F809" s="84"/>
      <c r="G809" s="47"/>
    </row>
    <row r="810" spans="2:7">
      <c r="B810" s="48"/>
      <c r="C810" s="84"/>
      <c r="D810" s="84"/>
      <c r="E810" s="84"/>
      <c r="F810" s="84"/>
      <c r="G810" s="47"/>
    </row>
    <row r="811" spans="2:7">
      <c r="B811" s="48"/>
      <c r="C811" s="84"/>
      <c r="D811" s="84"/>
      <c r="E811" s="84"/>
      <c r="F811" s="84"/>
      <c r="G811" s="47"/>
    </row>
    <row r="812" spans="2:7">
      <c r="B812" s="48"/>
      <c r="C812" s="84"/>
      <c r="D812" s="84"/>
      <c r="E812" s="84"/>
      <c r="F812" s="84"/>
      <c r="G812" s="47"/>
    </row>
    <row r="813" spans="2:7">
      <c r="B813" s="48"/>
      <c r="C813" s="84"/>
      <c r="D813" s="84"/>
      <c r="E813" s="84"/>
      <c r="F813" s="84"/>
      <c r="G813" s="47"/>
    </row>
    <row r="814" spans="2:7">
      <c r="B814" s="48"/>
      <c r="C814" s="84"/>
      <c r="D814" s="84"/>
      <c r="E814" s="84"/>
      <c r="F814" s="84"/>
      <c r="G814" s="47"/>
    </row>
    <row r="815" spans="2:7">
      <c r="B815" s="48"/>
      <c r="C815" s="84"/>
      <c r="D815" s="84"/>
      <c r="E815" s="84"/>
      <c r="F815" s="84"/>
      <c r="G815" s="47"/>
    </row>
    <row r="816" spans="2:7">
      <c r="B816" s="48"/>
      <c r="C816" s="84"/>
      <c r="D816" s="84"/>
      <c r="E816" s="84"/>
      <c r="F816" s="84"/>
      <c r="G816" s="47"/>
    </row>
    <row r="817" spans="2:7">
      <c r="B817" s="48"/>
      <c r="C817" s="84"/>
      <c r="D817" s="84"/>
      <c r="E817" s="84"/>
      <c r="F817" s="84"/>
      <c r="G817" s="47"/>
    </row>
    <row r="818" spans="2:7">
      <c r="B818" s="48"/>
      <c r="C818" s="84"/>
      <c r="D818" s="84"/>
      <c r="E818" s="84"/>
      <c r="F818" s="84"/>
      <c r="G818" s="47"/>
    </row>
    <row r="819" spans="2:7">
      <c r="B819" s="48"/>
      <c r="C819" s="84"/>
      <c r="D819" s="84"/>
      <c r="E819" s="84"/>
      <c r="F819" s="84"/>
      <c r="G819" s="47"/>
    </row>
    <row r="820" spans="2:7">
      <c r="B820" s="48"/>
      <c r="C820" s="84"/>
      <c r="D820" s="84"/>
      <c r="E820" s="84"/>
      <c r="F820" s="84"/>
      <c r="G820" s="47"/>
    </row>
    <row r="821" spans="2:7">
      <c r="B821" s="48"/>
      <c r="C821" s="84"/>
      <c r="D821" s="84"/>
      <c r="E821" s="84"/>
      <c r="F821" s="84"/>
      <c r="G821" s="47"/>
    </row>
    <row r="822" spans="2:7">
      <c r="B822" s="48"/>
      <c r="C822" s="84"/>
      <c r="D822" s="84"/>
      <c r="E822" s="84"/>
      <c r="F822" s="84"/>
      <c r="G822" s="47"/>
    </row>
    <row r="823" spans="2:7">
      <c r="B823" s="48"/>
      <c r="C823" s="84"/>
      <c r="D823" s="84"/>
      <c r="E823" s="84"/>
      <c r="F823" s="84"/>
      <c r="G823" s="47"/>
    </row>
    <row r="824" spans="2:7">
      <c r="B824" s="48"/>
      <c r="C824" s="84"/>
      <c r="D824" s="84"/>
      <c r="E824" s="84"/>
      <c r="F824" s="84"/>
      <c r="G824" s="47"/>
    </row>
    <row r="825" spans="2:7">
      <c r="B825" s="48"/>
      <c r="C825" s="84"/>
      <c r="D825" s="84"/>
      <c r="E825" s="84"/>
      <c r="F825" s="84"/>
      <c r="G825" s="47"/>
    </row>
    <row r="826" spans="2:7">
      <c r="B826" s="48"/>
      <c r="C826" s="84"/>
      <c r="D826" s="84"/>
      <c r="E826" s="84"/>
      <c r="F826" s="84"/>
      <c r="G826" s="47"/>
    </row>
    <row r="827" spans="2:7">
      <c r="B827" s="48"/>
      <c r="C827" s="84"/>
      <c r="D827" s="84"/>
      <c r="E827" s="84"/>
      <c r="F827" s="84"/>
      <c r="G827" s="47"/>
    </row>
    <row r="828" spans="2:7">
      <c r="B828" s="48"/>
      <c r="C828" s="84"/>
      <c r="D828" s="84"/>
      <c r="E828" s="84"/>
      <c r="F828" s="84"/>
      <c r="G828" s="47"/>
    </row>
    <row r="829" spans="2:7">
      <c r="B829" s="48"/>
      <c r="C829" s="84"/>
      <c r="D829" s="84"/>
      <c r="E829" s="84"/>
      <c r="F829" s="84"/>
      <c r="G829" s="47"/>
    </row>
    <row r="830" spans="2:7">
      <c r="B830" s="48"/>
      <c r="C830" s="84"/>
      <c r="D830" s="84"/>
      <c r="E830" s="84"/>
      <c r="F830" s="84"/>
      <c r="G830" s="47"/>
    </row>
    <row r="831" spans="2:7">
      <c r="B831" s="48"/>
      <c r="C831" s="84"/>
      <c r="D831" s="84"/>
      <c r="E831" s="84"/>
      <c r="F831" s="84"/>
      <c r="G831" s="47"/>
    </row>
    <row r="832" spans="2:7">
      <c r="B832" s="48"/>
      <c r="C832" s="84"/>
      <c r="D832" s="84"/>
      <c r="E832" s="84"/>
      <c r="F832" s="84"/>
      <c r="G832" s="47"/>
    </row>
    <row r="833" spans="2:7">
      <c r="B833" s="48"/>
      <c r="C833" s="84"/>
      <c r="D833" s="84"/>
      <c r="E833" s="84"/>
      <c r="F833" s="84"/>
      <c r="G833" s="47"/>
    </row>
    <row r="834" spans="2:7">
      <c r="B834" s="48"/>
      <c r="C834" s="84"/>
      <c r="D834" s="84"/>
      <c r="E834" s="84"/>
      <c r="F834" s="84"/>
      <c r="G834" s="47"/>
    </row>
    <row r="835" spans="2:7">
      <c r="B835" s="48"/>
      <c r="C835" s="84"/>
      <c r="D835" s="84"/>
      <c r="E835" s="84"/>
      <c r="F835" s="84"/>
      <c r="G835" s="47"/>
    </row>
    <row r="836" spans="2:7">
      <c r="B836" s="48"/>
      <c r="C836" s="84"/>
      <c r="D836" s="84"/>
      <c r="E836" s="84"/>
      <c r="F836" s="84"/>
      <c r="G836" s="47"/>
    </row>
    <row r="837" spans="2:7">
      <c r="B837" s="48"/>
      <c r="C837" s="84"/>
      <c r="D837" s="84"/>
      <c r="E837" s="84"/>
      <c r="F837" s="84"/>
      <c r="G837" s="47"/>
    </row>
    <row r="838" spans="2:7">
      <c r="B838" s="48"/>
      <c r="C838" s="84"/>
      <c r="D838" s="84"/>
      <c r="E838" s="84"/>
      <c r="F838" s="84"/>
      <c r="G838" s="47"/>
    </row>
    <row r="839" spans="2:7">
      <c r="B839" s="48"/>
      <c r="C839" s="84"/>
      <c r="D839" s="84"/>
      <c r="E839" s="84"/>
      <c r="F839" s="84"/>
      <c r="G839" s="47"/>
    </row>
    <row r="840" spans="2:7">
      <c r="B840" s="48"/>
      <c r="C840" s="84"/>
      <c r="D840" s="84"/>
      <c r="E840" s="84"/>
      <c r="F840" s="84"/>
      <c r="G840" s="47"/>
    </row>
    <row r="841" spans="2:7">
      <c r="B841" s="48"/>
      <c r="C841" s="84"/>
      <c r="D841" s="84"/>
      <c r="E841" s="84"/>
      <c r="F841" s="84"/>
      <c r="G841" s="47"/>
    </row>
    <row r="842" spans="2:7">
      <c r="B842" s="48"/>
      <c r="C842" s="84"/>
      <c r="D842" s="84"/>
      <c r="E842" s="84"/>
      <c r="F842" s="84"/>
      <c r="G842" s="47"/>
    </row>
    <row r="843" spans="2:7">
      <c r="B843" s="48"/>
      <c r="C843" s="84"/>
      <c r="D843" s="84"/>
      <c r="E843" s="84"/>
      <c r="F843" s="84"/>
      <c r="G843" s="47"/>
    </row>
    <row r="844" spans="2:7">
      <c r="B844" s="48"/>
      <c r="C844" s="84"/>
      <c r="D844" s="84"/>
      <c r="E844" s="84"/>
      <c r="F844" s="84"/>
      <c r="G844" s="47"/>
    </row>
    <row r="845" spans="2:7">
      <c r="B845" s="48"/>
      <c r="C845" s="84"/>
      <c r="D845" s="84"/>
      <c r="E845" s="84"/>
      <c r="F845" s="84"/>
      <c r="G845" s="47"/>
    </row>
    <row r="846" spans="2:7">
      <c r="B846" s="48"/>
      <c r="C846" s="84"/>
      <c r="D846" s="84"/>
      <c r="E846" s="84"/>
      <c r="F846" s="84"/>
      <c r="G846" s="47"/>
    </row>
    <row r="847" spans="2:7">
      <c r="B847" s="48"/>
      <c r="C847" s="84"/>
      <c r="D847" s="84"/>
      <c r="E847" s="84"/>
      <c r="F847" s="84"/>
      <c r="G847" s="47"/>
    </row>
    <row r="848" spans="2:7">
      <c r="B848" s="48"/>
      <c r="C848" s="84"/>
      <c r="D848" s="84"/>
      <c r="E848" s="84"/>
      <c r="F848" s="84"/>
      <c r="G848" s="47"/>
    </row>
    <row r="849" spans="2:7">
      <c r="B849" s="48"/>
      <c r="C849" s="84"/>
      <c r="D849" s="84"/>
      <c r="E849" s="84"/>
      <c r="F849" s="84"/>
      <c r="G849" s="47"/>
    </row>
    <row r="850" spans="2:7">
      <c r="B850" s="48"/>
      <c r="C850" s="84"/>
      <c r="D850" s="84"/>
      <c r="E850" s="84"/>
      <c r="F850" s="84"/>
      <c r="G850" s="47"/>
    </row>
    <row r="851" spans="2:7">
      <c r="B851" s="48"/>
      <c r="C851" s="84"/>
      <c r="D851" s="84"/>
      <c r="E851" s="84"/>
      <c r="F851" s="84"/>
      <c r="G851" s="47"/>
    </row>
    <row r="852" spans="2:7">
      <c r="B852" s="48"/>
      <c r="C852" s="84"/>
      <c r="D852" s="84"/>
      <c r="E852" s="84"/>
      <c r="F852" s="84"/>
      <c r="G852" s="47"/>
    </row>
    <row r="853" spans="2:7">
      <c r="B853" s="48"/>
      <c r="C853" s="84"/>
      <c r="D853" s="84"/>
      <c r="E853" s="84"/>
      <c r="F853" s="84"/>
      <c r="G853" s="47"/>
    </row>
    <row r="854" spans="2:7">
      <c r="B854" s="48"/>
      <c r="C854" s="84"/>
      <c r="D854" s="84"/>
      <c r="E854" s="84"/>
      <c r="F854" s="84"/>
      <c r="G854" s="47"/>
    </row>
    <row r="855" spans="2:7">
      <c r="B855" s="48"/>
      <c r="C855" s="84"/>
      <c r="D855" s="84"/>
      <c r="E855" s="84"/>
      <c r="F855" s="84"/>
      <c r="G855" s="47"/>
    </row>
    <row r="856" spans="2:7">
      <c r="B856" s="48"/>
      <c r="C856" s="84"/>
      <c r="D856" s="84"/>
      <c r="E856" s="84"/>
      <c r="F856" s="84"/>
      <c r="G856" s="47"/>
    </row>
    <row r="857" spans="2:7">
      <c r="B857" s="48"/>
      <c r="C857" s="84"/>
      <c r="D857" s="84"/>
      <c r="E857" s="84"/>
      <c r="F857" s="84"/>
      <c r="G857" s="47"/>
    </row>
    <row r="858" spans="2:7">
      <c r="B858" s="48"/>
      <c r="C858" s="84"/>
      <c r="D858" s="84"/>
      <c r="E858" s="84"/>
      <c r="F858" s="84"/>
      <c r="G858" s="47"/>
    </row>
    <row r="859" spans="2:7">
      <c r="B859" s="48"/>
      <c r="C859" s="84"/>
      <c r="D859" s="84"/>
      <c r="E859" s="84"/>
      <c r="F859" s="84"/>
      <c r="G859" s="47"/>
    </row>
    <row r="860" spans="2:7">
      <c r="B860" s="48"/>
      <c r="C860" s="84"/>
      <c r="D860" s="84"/>
      <c r="E860" s="84"/>
      <c r="F860" s="84"/>
      <c r="G860" s="47"/>
    </row>
    <row r="861" spans="2:7">
      <c r="B861" s="48"/>
      <c r="C861" s="84"/>
      <c r="D861" s="84"/>
      <c r="E861" s="84"/>
      <c r="F861" s="84"/>
      <c r="G861" s="47"/>
    </row>
    <row r="862" spans="2:7">
      <c r="B862" s="48"/>
      <c r="C862" s="84"/>
      <c r="D862" s="84"/>
      <c r="E862" s="84"/>
      <c r="F862" s="84"/>
      <c r="G862" s="47"/>
    </row>
    <row r="863" spans="2:7">
      <c r="B863" s="48"/>
      <c r="C863" s="84"/>
      <c r="D863" s="84"/>
      <c r="E863" s="84"/>
      <c r="F863" s="84"/>
      <c r="G863" s="47"/>
    </row>
    <row r="864" spans="2:7">
      <c r="B864" s="48"/>
      <c r="C864" s="84"/>
      <c r="D864" s="84"/>
      <c r="E864" s="84"/>
      <c r="F864" s="84"/>
      <c r="G864" s="47"/>
    </row>
    <row r="865" spans="2:7">
      <c r="B865" s="48"/>
      <c r="C865" s="84"/>
      <c r="D865" s="84"/>
      <c r="E865" s="84"/>
      <c r="F865" s="84"/>
      <c r="G865" s="47"/>
    </row>
    <row r="866" spans="2:7">
      <c r="B866" s="48"/>
      <c r="C866" s="84"/>
      <c r="D866" s="84"/>
      <c r="E866" s="84"/>
      <c r="F866" s="84"/>
      <c r="G866" s="47"/>
    </row>
    <row r="867" spans="2:7">
      <c r="B867" s="48"/>
      <c r="C867" s="84"/>
      <c r="D867" s="84"/>
      <c r="E867" s="84"/>
      <c r="F867" s="84"/>
      <c r="G867" s="47"/>
    </row>
    <row r="868" spans="2:7">
      <c r="B868" s="48"/>
      <c r="C868" s="84"/>
      <c r="D868" s="84"/>
      <c r="E868" s="84"/>
      <c r="F868" s="84"/>
      <c r="G868" s="47"/>
    </row>
    <row r="869" spans="2:7">
      <c r="B869" s="48"/>
      <c r="C869" s="84"/>
      <c r="D869" s="84"/>
      <c r="E869" s="84"/>
      <c r="F869" s="84"/>
      <c r="G869" s="47"/>
    </row>
    <row r="870" spans="2:7">
      <c r="B870" s="48"/>
      <c r="C870" s="84"/>
      <c r="D870" s="84"/>
      <c r="E870" s="84"/>
      <c r="F870" s="84"/>
      <c r="G870" s="47"/>
    </row>
    <row r="871" spans="2:7">
      <c r="B871" s="48"/>
      <c r="C871" s="84"/>
      <c r="D871" s="84"/>
      <c r="E871" s="84"/>
      <c r="F871" s="84"/>
      <c r="G871" s="47"/>
    </row>
    <row r="872" spans="2:7">
      <c r="B872" s="48"/>
      <c r="C872" s="84"/>
      <c r="D872" s="84"/>
      <c r="E872" s="84"/>
      <c r="F872" s="84"/>
      <c r="G872" s="47"/>
    </row>
    <row r="873" spans="2:7">
      <c r="B873" s="48"/>
      <c r="C873" s="84"/>
      <c r="D873" s="84"/>
      <c r="E873" s="84"/>
      <c r="F873" s="84"/>
      <c r="G873" s="47"/>
    </row>
    <row r="874" spans="2:7">
      <c r="B874" s="48"/>
      <c r="C874" s="84"/>
      <c r="D874" s="84"/>
      <c r="E874" s="84"/>
      <c r="F874" s="84"/>
      <c r="G874" s="47"/>
    </row>
    <row r="875" spans="2:7">
      <c r="B875" s="48"/>
      <c r="C875" s="84"/>
      <c r="D875" s="84"/>
      <c r="E875" s="84"/>
      <c r="F875" s="84"/>
      <c r="G875" s="47"/>
    </row>
    <row r="876" spans="2:7">
      <c r="B876" s="48"/>
      <c r="C876" s="84"/>
      <c r="D876" s="84"/>
      <c r="E876" s="84"/>
      <c r="F876" s="84"/>
      <c r="G876" s="47"/>
    </row>
    <row r="877" spans="2:7">
      <c r="B877" s="48"/>
      <c r="C877" s="84"/>
      <c r="D877" s="84"/>
      <c r="E877" s="84"/>
      <c r="F877" s="84"/>
      <c r="G877" s="47"/>
    </row>
    <row r="878" spans="2:7">
      <c r="B878" s="48"/>
      <c r="C878" s="84"/>
      <c r="D878" s="84"/>
      <c r="E878" s="84"/>
      <c r="F878" s="84"/>
      <c r="G878" s="47"/>
    </row>
    <row r="879" spans="2:7">
      <c r="B879" s="48"/>
      <c r="C879" s="84"/>
      <c r="D879" s="84"/>
      <c r="E879" s="84"/>
      <c r="F879" s="84"/>
      <c r="G879" s="47"/>
    </row>
    <row r="880" spans="2:7">
      <c r="B880" s="48"/>
      <c r="C880" s="84"/>
      <c r="D880" s="84"/>
      <c r="E880" s="84"/>
      <c r="F880" s="84"/>
      <c r="G880" s="47"/>
    </row>
    <row r="881" spans="2:7">
      <c r="B881" s="48"/>
      <c r="C881" s="84"/>
      <c r="D881" s="84"/>
      <c r="E881" s="84"/>
      <c r="F881" s="84"/>
      <c r="G881" s="47"/>
    </row>
    <row r="882" spans="2:7">
      <c r="B882" s="48"/>
      <c r="C882" s="84"/>
      <c r="D882" s="84"/>
      <c r="E882" s="84"/>
      <c r="F882" s="84"/>
      <c r="G882" s="47"/>
    </row>
    <row r="883" spans="2:7">
      <c r="B883" s="48"/>
      <c r="C883" s="84"/>
      <c r="D883" s="84"/>
      <c r="E883" s="84"/>
      <c r="F883" s="84"/>
      <c r="G883" s="47"/>
    </row>
    <row r="884" spans="2:7">
      <c r="B884" s="48"/>
      <c r="C884" s="84"/>
      <c r="D884" s="84"/>
      <c r="E884" s="84"/>
      <c r="F884" s="84"/>
      <c r="G884" s="47"/>
    </row>
    <row r="885" spans="2:7">
      <c r="B885" s="48"/>
      <c r="C885" s="84"/>
      <c r="D885" s="84"/>
      <c r="E885" s="84"/>
      <c r="F885" s="84"/>
      <c r="G885" s="47"/>
    </row>
    <row r="886" spans="2:7">
      <c r="B886" s="48"/>
      <c r="C886" s="84"/>
      <c r="D886" s="84"/>
      <c r="E886" s="84"/>
      <c r="F886" s="84"/>
      <c r="G886" s="47"/>
    </row>
    <row r="887" spans="2:7">
      <c r="B887" s="48"/>
      <c r="C887" s="84"/>
      <c r="D887" s="84"/>
      <c r="E887" s="84"/>
      <c r="F887" s="84"/>
      <c r="G887" s="47"/>
    </row>
    <row r="888" spans="2:7">
      <c r="B888" s="48"/>
      <c r="C888" s="84"/>
      <c r="D888" s="84"/>
      <c r="E888" s="84"/>
      <c r="F888" s="84"/>
      <c r="G888" s="47"/>
    </row>
    <row r="889" spans="2:7">
      <c r="B889" s="48"/>
      <c r="C889" s="84"/>
      <c r="D889" s="84"/>
      <c r="E889" s="84"/>
      <c r="F889" s="84"/>
      <c r="G889" s="47"/>
    </row>
    <row r="890" spans="2:7">
      <c r="B890" s="48"/>
      <c r="C890" s="84"/>
      <c r="D890" s="84"/>
      <c r="E890" s="84"/>
      <c r="F890" s="84"/>
      <c r="G890" s="47"/>
    </row>
    <row r="891" spans="2:7">
      <c r="B891" s="48"/>
      <c r="C891" s="84"/>
      <c r="D891" s="84"/>
      <c r="E891" s="84"/>
      <c r="F891" s="84"/>
      <c r="G891" s="47"/>
    </row>
    <row r="892" spans="2:7">
      <c r="B892" s="48"/>
      <c r="C892" s="84"/>
      <c r="D892" s="84"/>
      <c r="E892" s="84"/>
      <c r="F892" s="84"/>
      <c r="G892" s="47"/>
    </row>
    <row r="893" spans="2:7">
      <c r="B893" s="48"/>
      <c r="C893" s="84"/>
      <c r="D893" s="84"/>
      <c r="E893" s="84"/>
      <c r="F893" s="84"/>
      <c r="G893" s="47"/>
    </row>
    <row r="894" spans="2:7">
      <c r="B894" s="48"/>
      <c r="C894" s="84"/>
      <c r="D894" s="84"/>
      <c r="E894" s="84"/>
      <c r="F894" s="84"/>
      <c r="G894" s="47"/>
    </row>
    <row r="895" spans="2:7">
      <c r="B895" s="48"/>
      <c r="C895" s="84"/>
      <c r="D895" s="84"/>
      <c r="E895" s="84"/>
      <c r="F895" s="84"/>
      <c r="G895" s="47"/>
    </row>
    <row r="896" spans="2:7">
      <c r="B896" s="48"/>
      <c r="C896" s="84"/>
      <c r="D896" s="84"/>
      <c r="E896" s="84"/>
      <c r="F896" s="84"/>
      <c r="G896" s="47"/>
    </row>
    <row r="897" spans="2:7">
      <c r="B897" s="48"/>
      <c r="C897" s="84"/>
      <c r="D897" s="84"/>
      <c r="E897" s="84"/>
      <c r="F897" s="84"/>
      <c r="G897" s="47"/>
    </row>
    <row r="898" spans="2:7">
      <c r="B898" s="48"/>
      <c r="C898" s="84"/>
      <c r="D898" s="84"/>
      <c r="E898" s="84"/>
      <c r="F898" s="84"/>
      <c r="G898" s="47"/>
    </row>
    <row r="899" spans="2:7">
      <c r="B899" s="48"/>
      <c r="C899" s="84"/>
      <c r="D899" s="84"/>
      <c r="E899" s="84"/>
      <c r="F899" s="84"/>
      <c r="G899" s="47"/>
    </row>
    <row r="900" spans="2:7">
      <c r="B900" s="48"/>
      <c r="C900" s="84"/>
      <c r="D900" s="84"/>
      <c r="E900" s="84"/>
      <c r="F900" s="84"/>
      <c r="G900" s="47"/>
    </row>
    <row r="901" spans="2:7">
      <c r="B901" s="48"/>
      <c r="C901" s="84"/>
      <c r="D901" s="84"/>
      <c r="E901" s="84"/>
      <c r="F901" s="84"/>
      <c r="G901" s="47"/>
    </row>
    <row r="902" spans="2:7">
      <c r="B902" s="48"/>
      <c r="C902" s="84"/>
      <c r="D902" s="84"/>
      <c r="E902" s="84"/>
      <c r="F902" s="84"/>
      <c r="G902" s="47"/>
    </row>
    <row r="903" spans="2:7">
      <c r="B903" s="48"/>
      <c r="C903" s="84"/>
      <c r="D903" s="84"/>
      <c r="E903" s="84"/>
      <c r="F903" s="84"/>
      <c r="G903" s="47"/>
    </row>
    <row r="904" spans="2:7">
      <c r="B904" s="48"/>
      <c r="C904" s="84"/>
      <c r="D904" s="84"/>
      <c r="E904" s="84"/>
      <c r="F904" s="84"/>
      <c r="G904" s="47"/>
    </row>
    <row r="905" spans="2:7">
      <c r="B905" s="48"/>
      <c r="C905" s="84"/>
      <c r="D905" s="84"/>
      <c r="E905" s="84"/>
      <c r="F905" s="84"/>
      <c r="G905" s="47"/>
    </row>
    <row r="906" spans="2:7">
      <c r="B906" s="48"/>
      <c r="C906" s="84"/>
      <c r="D906" s="84"/>
      <c r="E906" s="84"/>
      <c r="F906" s="84"/>
      <c r="G906" s="47"/>
    </row>
    <row r="907" spans="2:7">
      <c r="B907" s="48"/>
      <c r="C907" s="84"/>
      <c r="D907" s="84"/>
      <c r="E907" s="84"/>
      <c r="F907" s="84"/>
      <c r="G907" s="47"/>
    </row>
    <row r="908" spans="2:7">
      <c r="B908" s="48"/>
      <c r="C908" s="84"/>
      <c r="D908" s="84"/>
      <c r="E908" s="84"/>
      <c r="F908" s="84"/>
      <c r="G908" s="47"/>
    </row>
    <row r="909" spans="2:7">
      <c r="B909" s="48"/>
      <c r="C909" s="84"/>
      <c r="D909" s="84"/>
      <c r="E909" s="84"/>
      <c r="F909" s="84"/>
      <c r="G909" s="47"/>
    </row>
    <row r="910" spans="2:7">
      <c r="B910" s="48"/>
      <c r="C910" s="84"/>
      <c r="D910" s="84"/>
      <c r="E910" s="84"/>
      <c r="F910" s="84"/>
      <c r="G910" s="47"/>
    </row>
    <row r="911" spans="2:7">
      <c r="B911" s="48"/>
      <c r="C911" s="84"/>
      <c r="D911" s="84"/>
      <c r="E911" s="84"/>
      <c r="F911" s="84"/>
      <c r="G911" s="47"/>
    </row>
    <row r="912" spans="2:7">
      <c r="B912" s="48"/>
      <c r="C912" s="84"/>
      <c r="D912" s="84"/>
      <c r="E912" s="84"/>
      <c r="F912" s="84"/>
      <c r="G912" s="47"/>
    </row>
    <row r="913" spans="2:7">
      <c r="B913" s="48"/>
      <c r="C913" s="84"/>
      <c r="D913" s="84"/>
      <c r="E913" s="84"/>
      <c r="F913" s="84"/>
      <c r="G913" s="47"/>
    </row>
    <row r="914" spans="2:7">
      <c r="B914" s="48"/>
      <c r="C914" s="84"/>
      <c r="D914" s="84"/>
      <c r="E914" s="84"/>
      <c r="F914" s="84"/>
      <c r="G914" s="47"/>
    </row>
    <row r="915" spans="2:7">
      <c r="B915" s="48"/>
      <c r="C915" s="84"/>
      <c r="D915" s="84"/>
      <c r="E915" s="84"/>
      <c r="F915" s="84"/>
      <c r="G915" s="47"/>
    </row>
    <row r="916" spans="2:7">
      <c r="B916" s="48"/>
      <c r="C916" s="84"/>
      <c r="D916" s="84"/>
      <c r="E916" s="84"/>
      <c r="F916" s="84"/>
      <c r="G916" s="47"/>
    </row>
    <row r="917" spans="2:7">
      <c r="B917" s="48"/>
      <c r="C917" s="84"/>
      <c r="D917" s="84"/>
      <c r="E917" s="84"/>
      <c r="F917" s="84"/>
      <c r="G917" s="47"/>
    </row>
    <row r="918" spans="2:7">
      <c r="B918" s="48"/>
      <c r="C918" s="84"/>
      <c r="D918" s="84"/>
      <c r="E918" s="84"/>
      <c r="F918" s="84"/>
      <c r="G918" s="47"/>
    </row>
    <row r="919" spans="2:7">
      <c r="B919" s="48"/>
      <c r="C919" s="84"/>
      <c r="D919" s="84"/>
      <c r="E919" s="84"/>
      <c r="F919" s="84"/>
      <c r="G919" s="47"/>
    </row>
    <row r="920" spans="2:7">
      <c r="B920" s="48"/>
      <c r="C920" s="84"/>
      <c r="D920" s="84"/>
      <c r="E920" s="84"/>
      <c r="F920" s="84"/>
      <c r="G920" s="47"/>
    </row>
    <row r="921" spans="2:7">
      <c r="B921" s="48"/>
      <c r="C921" s="84"/>
      <c r="D921" s="84"/>
      <c r="E921" s="84"/>
      <c r="F921" s="84"/>
      <c r="G921" s="47"/>
    </row>
    <row r="922" spans="2:7">
      <c r="B922" s="48"/>
      <c r="C922" s="84"/>
      <c r="D922" s="84"/>
      <c r="E922" s="84"/>
      <c r="F922" s="84"/>
      <c r="G922" s="47"/>
    </row>
    <row r="923" spans="2:7">
      <c r="B923" s="48"/>
      <c r="C923" s="84"/>
      <c r="D923" s="84"/>
      <c r="E923" s="84"/>
      <c r="F923" s="84"/>
      <c r="G923" s="47"/>
    </row>
    <row r="924" spans="2:7">
      <c r="B924" s="48"/>
      <c r="C924" s="84"/>
      <c r="D924" s="84"/>
      <c r="E924" s="84"/>
      <c r="F924" s="84"/>
      <c r="G924" s="47"/>
    </row>
    <row r="925" spans="2:7">
      <c r="B925" s="48"/>
      <c r="C925" s="84"/>
      <c r="D925" s="84"/>
      <c r="E925" s="84"/>
      <c r="F925" s="84"/>
      <c r="G925" s="47"/>
    </row>
    <row r="926" spans="2:7">
      <c r="B926" s="48"/>
      <c r="C926" s="84"/>
      <c r="D926" s="84"/>
      <c r="E926" s="84"/>
      <c r="F926" s="84"/>
      <c r="G926" s="47"/>
    </row>
    <row r="927" spans="2:7">
      <c r="B927" s="48"/>
      <c r="C927" s="84"/>
      <c r="D927" s="84"/>
      <c r="E927" s="84"/>
      <c r="F927" s="84"/>
      <c r="G927" s="47"/>
    </row>
    <row r="928" spans="2:7">
      <c r="B928" s="48"/>
      <c r="C928" s="84"/>
      <c r="D928" s="84"/>
      <c r="E928" s="84"/>
      <c r="F928" s="84"/>
      <c r="G928" s="47"/>
    </row>
    <row r="929" spans="2:7">
      <c r="B929" s="48"/>
      <c r="C929" s="84"/>
      <c r="D929" s="84"/>
      <c r="E929" s="84"/>
      <c r="F929" s="84"/>
      <c r="G929" s="47"/>
    </row>
    <row r="930" spans="2:7">
      <c r="B930" s="48"/>
      <c r="C930" s="84"/>
      <c r="D930" s="84"/>
      <c r="E930" s="84"/>
      <c r="F930" s="84"/>
      <c r="G930" s="47"/>
    </row>
    <row r="931" spans="2:7">
      <c r="B931" s="48"/>
      <c r="C931" s="84"/>
      <c r="D931" s="84"/>
      <c r="E931" s="84"/>
      <c r="F931" s="84"/>
      <c r="G931" s="47"/>
    </row>
    <row r="932" spans="2:7">
      <c r="B932" s="48"/>
      <c r="C932" s="84"/>
      <c r="D932" s="84"/>
      <c r="E932" s="84"/>
      <c r="F932" s="84"/>
      <c r="G932" s="47"/>
    </row>
    <row r="933" spans="2:7">
      <c r="B933" s="48"/>
      <c r="C933" s="84"/>
      <c r="D933" s="84"/>
      <c r="E933" s="84"/>
      <c r="F933" s="84"/>
      <c r="G933" s="47"/>
    </row>
    <row r="934" spans="2:7">
      <c r="B934" s="48"/>
      <c r="C934" s="84"/>
      <c r="D934" s="84"/>
      <c r="E934" s="84"/>
      <c r="F934" s="84"/>
      <c r="G934" s="47"/>
    </row>
    <row r="935" spans="2:7">
      <c r="B935" s="48"/>
      <c r="C935" s="84"/>
      <c r="D935" s="84"/>
      <c r="E935" s="84"/>
      <c r="F935" s="84"/>
      <c r="G935" s="47"/>
    </row>
    <row r="936" spans="2:7">
      <c r="B936" s="48"/>
      <c r="C936" s="84"/>
      <c r="D936" s="84"/>
      <c r="E936" s="84"/>
      <c r="F936" s="84"/>
      <c r="G936" s="47"/>
    </row>
    <row r="937" spans="2:7">
      <c r="B937" s="48"/>
      <c r="C937" s="84"/>
      <c r="D937" s="84"/>
      <c r="E937" s="84"/>
      <c r="F937" s="84"/>
      <c r="G937" s="47"/>
    </row>
    <row r="938" spans="2:7">
      <c r="B938" s="48"/>
      <c r="C938" s="84"/>
      <c r="D938" s="84"/>
      <c r="E938" s="84"/>
      <c r="F938" s="84"/>
      <c r="G938" s="47"/>
    </row>
    <row r="939" spans="2:7">
      <c r="B939" s="48"/>
      <c r="C939" s="84"/>
      <c r="D939" s="84"/>
      <c r="E939" s="84"/>
      <c r="F939" s="84"/>
      <c r="G939" s="47"/>
    </row>
    <row r="940" spans="2:7">
      <c r="B940" s="48"/>
      <c r="C940" s="84"/>
      <c r="D940" s="84"/>
      <c r="E940" s="84"/>
      <c r="F940" s="84"/>
      <c r="G940" s="47"/>
    </row>
    <row r="941" spans="2:7">
      <c r="B941" s="48"/>
      <c r="C941" s="84"/>
      <c r="D941" s="84"/>
      <c r="E941" s="84"/>
      <c r="F941" s="84"/>
      <c r="G941" s="47"/>
    </row>
    <row r="942" spans="2:7">
      <c r="B942" s="48"/>
      <c r="C942" s="84"/>
      <c r="D942" s="84"/>
      <c r="E942" s="84"/>
      <c r="F942" s="84"/>
      <c r="G942" s="47"/>
    </row>
    <row r="943" spans="2:7">
      <c r="B943" s="48"/>
      <c r="C943" s="84"/>
      <c r="D943" s="84"/>
      <c r="E943" s="84"/>
      <c r="F943" s="84"/>
      <c r="G943" s="47"/>
    </row>
    <row r="944" spans="2:7">
      <c r="B944" s="48"/>
      <c r="C944" s="84"/>
      <c r="D944" s="84"/>
      <c r="E944" s="84"/>
      <c r="F944" s="84"/>
      <c r="G944" s="47"/>
    </row>
    <row r="945" spans="2:7">
      <c r="B945" s="48"/>
      <c r="C945" s="84"/>
      <c r="D945" s="84"/>
      <c r="E945" s="84"/>
      <c r="F945" s="84"/>
      <c r="G945" s="47"/>
    </row>
    <row r="946" spans="2:7">
      <c r="B946" s="48"/>
      <c r="C946" s="84"/>
      <c r="D946" s="84"/>
      <c r="E946" s="84"/>
      <c r="F946" s="84"/>
      <c r="G946" s="47"/>
    </row>
    <row r="947" spans="2:7">
      <c r="B947" s="48"/>
      <c r="C947" s="84"/>
      <c r="D947" s="84"/>
      <c r="E947" s="84"/>
      <c r="F947" s="84"/>
      <c r="G947" s="47"/>
    </row>
    <row r="948" spans="2:7">
      <c r="B948" s="48"/>
      <c r="C948" s="84"/>
      <c r="D948" s="84"/>
      <c r="E948" s="84"/>
      <c r="F948" s="84"/>
      <c r="G948" s="47"/>
    </row>
    <row r="949" spans="2:7">
      <c r="B949" s="48"/>
      <c r="C949" s="84"/>
      <c r="D949" s="84"/>
      <c r="E949" s="84"/>
      <c r="F949" s="84"/>
      <c r="G949" s="47"/>
    </row>
    <row r="950" spans="2:7">
      <c r="B950" s="48"/>
      <c r="C950" s="84"/>
      <c r="D950" s="84"/>
      <c r="E950" s="84"/>
      <c r="F950" s="84"/>
      <c r="G950" s="47"/>
    </row>
    <row r="951" spans="2:7">
      <c r="B951" s="48"/>
      <c r="C951" s="84"/>
      <c r="D951" s="84"/>
      <c r="E951" s="84"/>
      <c r="F951" s="84"/>
      <c r="G951" s="47"/>
    </row>
    <row r="952" spans="2:7">
      <c r="B952" s="48"/>
      <c r="C952" s="84"/>
      <c r="D952" s="84"/>
      <c r="E952" s="84"/>
      <c r="F952" s="84"/>
      <c r="G952" s="47"/>
    </row>
    <row r="953" spans="2:7">
      <c r="B953" s="48"/>
      <c r="C953" s="84"/>
      <c r="D953" s="84"/>
      <c r="E953" s="84"/>
      <c r="F953" s="84"/>
      <c r="G953" s="47"/>
    </row>
    <row r="954" spans="2:7">
      <c r="B954" s="48"/>
      <c r="C954" s="84"/>
      <c r="D954" s="84"/>
      <c r="E954" s="84"/>
      <c r="F954" s="84"/>
      <c r="G954" s="47"/>
    </row>
    <row r="955" spans="2:7">
      <c r="B955" s="48"/>
      <c r="C955" s="84"/>
      <c r="D955" s="84"/>
      <c r="E955" s="84"/>
      <c r="F955" s="84"/>
      <c r="G955" s="47"/>
    </row>
    <row r="956" spans="2:7">
      <c r="B956" s="48"/>
      <c r="C956" s="84"/>
      <c r="D956" s="84"/>
      <c r="E956" s="84"/>
      <c r="F956" s="84"/>
      <c r="G956" s="47"/>
    </row>
    <row r="957" spans="2:7">
      <c r="B957" s="48"/>
      <c r="C957" s="84"/>
      <c r="D957" s="84"/>
      <c r="E957" s="84"/>
      <c r="F957" s="84"/>
      <c r="G957" s="47"/>
    </row>
    <row r="958" spans="2:7">
      <c r="B958" s="48"/>
      <c r="C958" s="84"/>
      <c r="D958" s="84"/>
      <c r="E958" s="84"/>
      <c r="F958" s="84"/>
      <c r="G958" s="47"/>
    </row>
    <row r="959" spans="2:7">
      <c r="B959" s="48"/>
      <c r="C959" s="84"/>
      <c r="D959" s="84"/>
      <c r="E959" s="84"/>
      <c r="F959" s="84"/>
      <c r="G959" s="47"/>
    </row>
    <row r="960" spans="2:7">
      <c r="B960" s="48"/>
      <c r="C960" s="84"/>
      <c r="D960" s="84"/>
      <c r="E960" s="84"/>
      <c r="F960" s="84"/>
      <c r="G960" s="47"/>
    </row>
    <row r="961" spans="2:7">
      <c r="B961" s="48"/>
      <c r="C961" s="84"/>
      <c r="D961" s="84"/>
      <c r="E961" s="84"/>
      <c r="F961" s="84"/>
      <c r="G961" s="47"/>
    </row>
    <row r="962" spans="2:7">
      <c r="B962" s="48"/>
      <c r="C962" s="84"/>
      <c r="D962" s="84"/>
      <c r="E962" s="84"/>
      <c r="F962" s="84"/>
      <c r="G962" s="47"/>
    </row>
    <row r="963" spans="2:7">
      <c r="B963" s="48"/>
      <c r="C963" s="84"/>
      <c r="D963" s="84"/>
      <c r="E963" s="84"/>
      <c r="F963" s="84"/>
      <c r="G963" s="47"/>
    </row>
    <row r="964" spans="2:7">
      <c r="B964" s="48"/>
      <c r="C964" s="84"/>
      <c r="D964" s="84"/>
      <c r="E964" s="84"/>
      <c r="F964" s="84"/>
      <c r="G964" s="47"/>
    </row>
    <row r="965" spans="2:7">
      <c r="B965" s="48"/>
      <c r="C965" s="84"/>
      <c r="D965" s="84"/>
      <c r="E965" s="84"/>
      <c r="F965" s="84"/>
      <c r="G965" s="47"/>
    </row>
    <row r="966" spans="2:7">
      <c r="B966" s="48"/>
      <c r="C966" s="84"/>
      <c r="D966" s="84"/>
      <c r="E966" s="84"/>
      <c r="F966" s="84"/>
      <c r="G966" s="47"/>
    </row>
    <row r="967" spans="2:7">
      <c r="B967" s="48"/>
      <c r="C967" s="84"/>
      <c r="D967" s="84"/>
      <c r="E967" s="84"/>
      <c r="F967" s="84"/>
      <c r="G967" s="47"/>
    </row>
    <row r="968" spans="2:7">
      <c r="B968" s="48"/>
      <c r="C968" s="84"/>
      <c r="D968" s="84"/>
      <c r="E968" s="84"/>
      <c r="F968" s="84"/>
      <c r="G968" s="47"/>
    </row>
    <row r="969" spans="2:7">
      <c r="B969" s="48"/>
      <c r="C969" s="84"/>
      <c r="D969" s="84"/>
      <c r="E969" s="84"/>
      <c r="F969" s="84"/>
      <c r="G969" s="47"/>
    </row>
    <row r="970" spans="2:7">
      <c r="B970" s="48"/>
      <c r="C970" s="84"/>
      <c r="D970" s="84"/>
      <c r="E970" s="84"/>
      <c r="F970" s="84"/>
      <c r="G970" s="47"/>
    </row>
    <row r="971" spans="2:7">
      <c r="B971" s="48"/>
      <c r="C971" s="84"/>
      <c r="D971" s="84"/>
      <c r="E971" s="84"/>
      <c r="F971" s="84"/>
      <c r="G971" s="47"/>
    </row>
    <row r="972" spans="2:7">
      <c r="B972" s="48"/>
      <c r="C972" s="84"/>
      <c r="D972" s="84"/>
      <c r="E972" s="84"/>
      <c r="F972" s="84"/>
      <c r="G972" s="47"/>
    </row>
    <row r="973" spans="2:7">
      <c r="B973" s="48"/>
      <c r="C973" s="84"/>
      <c r="D973" s="84"/>
      <c r="E973" s="84"/>
      <c r="F973" s="84"/>
      <c r="G973" s="47"/>
    </row>
    <row r="974" spans="2:7">
      <c r="B974" s="48"/>
      <c r="C974" s="84"/>
      <c r="D974" s="84"/>
      <c r="E974" s="84"/>
      <c r="F974" s="84"/>
      <c r="G974" s="47"/>
    </row>
    <row r="975" spans="2:7">
      <c r="B975" s="48"/>
      <c r="C975" s="84"/>
      <c r="D975" s="84"/>
      <c r="E975" s="84"/>
      <c r="F975" s="84"/>
      <c r="G975" s="47"/>
    </row>
    <row r="976" spans="2:7">
      <c r="B976" s="48"/>
      <c r="C976" s="84"/>
      <c r="D976" s="84"/>
      <c r="E976" s="84"/>
      <c r="F976" s="84"/>
      <c r="G976" s="47"/>
    </row>
    <row r="977" spans="2:7">
      <c r="B977" s="48"/>
      <c r="C977" s="84"/>
      <c r="D977" s="84"/>
      <c r="E977" s="84"/>
      <c r="F977" s="84"/>
      <c r="G977" s="47"/>
    </row>
    <row r="978" spans="2:7">
      <c r="B978" s="48"/>
      <c r="C978" s="84"/>
      <c r="D978" s="84"/>
      <c r="E978" s="84"/>
      <c r="F978" s="84"/>
      <c r="G978" s="47"/>
    </row>
    <row r="979" spans="2:7">
      <c r="B979" s="48"/>
      <c r="C979" s="84"/>
      <c r="D979" s="84"/>
      <c r="E979" s="84"/>
      <c r="F979" s="84"/>
      <c r="G979" s="47"/>
    </row>
    <row r="980" spans="2:7">
      <c r="B980" s="48"/>
      <c r="C980" s="84"/>
      <c r="D980" s="84"/>
      <c r="E980" s="84"/>
      <c r="F980" s="84"/>
      <c r="G980" s="47"/>
    </row>
    <row r="981" spans="2:7">
      <c r="B981" s="48"/>
      <c r="C981" s="84"/>
      <c r="D981" s="84"/>
      <c r="E981" s="84"/>
      <c r="F981" s="84"/>
      <c r="G981" s="47"/>
    </row>
    <row r="982" spans="2:7">
      <c r="B982" s="48"/>
      <c r="C982" s="84"/>
      <c r="D982" s="84"/>
      <c r="E982" s="84"/>
      <c r="F982" s="84"/>
      <c r="G982" s="47"/>
    </row>
    <row r="983" spans="2:7">
      <c r="B983" s="48"/>
      <c r="C983" s="84"/>
      <c r="D983" s="84"/>
      <c r="E983" s="84"/>
      <c r="F983" s="84"/>
      <c r="G983" s="47"/>
    </row>
    <row r="984" spans="2:7">
      <c r="B984" s="48"/>
      <c r="C984" s="84"/>
      <c r="D984" s="84"/>
      <c r="E984" s="84"/>
      <c r="F984" s="84"/>
      <c r="G984" s="47"/>
    </row>
    <row r="985" spans="2:7">
      <c r="B985" s="48"/>
      <c r="C985" s="84"/>
      <c r="D985" s="84"/>
      <c r="E985" s="84"/>
      <c r="F985" s="84"/>
      <c r="G985" s="47"/>
    </row>
    <row r="986" spans="2:7">
      <c r="B986" s="48"/>
      <c r="C986" s="84"/>
      <c r="D986" s="84"/>
      <c r="E986" s="84"/>
      <c r="F986" s="84"/>
      <c r="G986" s="47"/>
    </row>
    <row r="987" spans="2:7">
      <c r="B987" s="48"/>
      <c r="C987" s="84"/>
      <c r="D987" s="84"/>
      <c r="E987" s="84"/>
      <c r="F987" s="84"/>
      <c r="G987" s="47"/>
    </row>
    <row r="988" spans="2:7">
      <c r="B988" s="48"/>
      <c r="C988" s="84"/>
      <c r="D988" s="84"/>
      <c r="E988" s="84"/>
      <c r="F988" s="84"/>
      <c r="G988" s="47"/>
    </row>
    <row r="989" spans="2:7">
      <c r="B989" s="48"/>
      <c r="C989" s="84"/>
      <c r="D989" s="84"/>
      <c r="E989" s="84"/>
      <c r="F989" s="84"/>
      <c r="G989" s="47"/>
    </row>
    <row r="990" spans="2:7">
      <c r="B990" s="48"/>
      <c r="C990" s="84"/>
      <c r="D990" s="84"/>
      <c r="E990" s="84"/>
      <c r="F990" s="84"/>
      <c r="G990" s="47"/>
    </row>
    <row r="991" spans="2:7">
      <c r="B991" s="48"/>
      <c r="C991" s="84"/>
      <c r="D991" s="84"/>
      <c r="E991" s="84"/>
      <c r="F991" s="84"/>
      <c r="G991" s="47"/>
    </row>
    <row r="992" spans="2:7">
      <c r="B992" s="48"/>
      <c r="C992" s="84"/>
      <c r="D992" s="84"/>
      <c r="E992" s="84"/>
      <c r="F992" s="84"/>
      <c r="G992" s="47"/>
    </row>
    <row r="993" spans="2:7">
      <c r="B993" s="48"/>
      <c r="C993" s="84"/>
      <c r="D993" s="84"/>
      <c r="E993" s="84"/>
      <c r="F993" s="84"/>
      <c r="G993" s="47"/>
    </row>
    <row r="994" spans="2:7">
      <c r="B994" s="48"/>
      <c r="C994" s="84"/>
      <c r="D994" s="84"/>
      <c r="E994" s="84"/>
      <c r="F994" s="84"/>
      <c r="G994" s="47"/>
    </row>
    <row r="995" spans="2:7">
      <c r="B995" s="48"/>
      <c r="C995" s="84"/>
      <c r="D995" s="84"/>
      <c r="E995" s="84"/>
      <c r="F995" s="84"/>
      <c r="G995" s="47"/>
    </row>
    <row r="996" spans="2:7">
      <c r="B996" s="48"/>
      <c r="C996" s="84"/>
      <c r="D996" s="84"/>
      <c r="E996" s="84"/>
      <c r="F996" s="84"/>
      <c r="G996" s="47"/>
    </row>
    <row r="997" spans="2:7">
      <c r="B997" s="48"/>
      <c r="C997" s="84"/>
      <c r="D997" s="84"/>
      <c r="E997" s="84"/>
      <c r="F997" s="84"/>
      <c r="G997" s="47"/>
    </row>
    <row r="998" spans="2:7">
      <c r="B998" s="48"/>
      <c r="C998" s="84"/>
      <c r="D998" s="84"/>
      <c r="E998" s="84"/>
      <c r="F998" s="84"/>
      <c r="G998" s="47"/>
    </row>
    <row r="999" spans="2:7">
      <c r="B999" s="48"/>
      <c r="C999" s="84"/>
      <c r="D999" s="84"/>
      <c r="E999" s="84"/>
      <c r="F999" s="84"/>
      <c r="G999" s="47"/>
    </row>
    <row r="1000" spans="2:7">
      <c r="B1000" s="48"/>
      <c r="C1000" s="84"/>
      <c r="D1000" s="84"/>
      <c r="E1000" s="84"/>
      <c r="F1000" s="84"/>
      <c r="G1000" s="47"/>
    </row>
    <row r="1001" spans="2:7">
      <c r="B1001" s="48"/>
      <c r="C1001" s="84"/>
      <c r="D1001" s="84"/>
      <c r="E1001" s="84"/>
      <c r="F1001" s="84"/>
      <c r="G1001" s="47"/>
    </row>
    <row r="1002" spans="2:7">
      <c r="B1002" s="48"/>
      <c r="C1002" s="84"/>
      <c r="D1002" s="84"/>
      <c r="E1002" s="84"/>
      <c r="F1002" s="84"/>
      <c r="G1002" s="47"/>
    </row>
    <row r="1003" spans="2:7">
      <c r="B1003" s="48"/>
      <c r="C1003" s="84"/>
      <c r="D1003" s="84"/>
      <c r="E1003" s="84"/>
      <c r="F1003" s="84"/>
      <c r="G1003" s="47"/>
    </row>
    <row r="1004" spans="2:7">
      <c r="B1004" s="48"/>
      <c r="C1004" s="84"/>
      <c r="D1004" s="84"/>
      <c r="E1004" s="84"/>
      <c r="F1004" s="84"/>
      <c r="G1004" s="47"/>
    </row>
    <row r="1005" spans="2:7">
      <c r="B1005" s="48"/>
      <c r="C1005" s="84"/>
      <c r="D1005" s="84"/>
      <c r="E1005" s="84"/>
      <c r="F1005" s="84"/>
      <c r="G1005" s="47"/>
    </row>
    <row r="1006" spans="2:7">
      <c r="B1006" s="48"/>
      <c r="C1006" s="84"/>
      <c r="D1006" s="84"/>
      <c r="E1006" s="84"/>
      <c r="F1006" s="84"/>
      <c r="G1006" s="47"/>
    </row>
    <row r="1007" spans="2:7">
      <c r="B1007" s="48"/>
      <c r="C1007" s="84"/>
      <c r="D1007" s="84"/>
      <c r="E1007" s="84"/>
      <c r="F1007" s="84"/>
      <c r="G1007" s="47"/>
    </row>
    <row r="1008" spans="2:7">
      <c r="B1008" s="48"/>
      <c r="C1008" s="84"/>
      <c r="D1008" s="84"/>
      <c r="E1008" s="84"/>
      <c r="F1008" s="84"/>
      <c r="G1008" s="47"/>
    </row>
    <row r="1009" spans="2:7">
      <c r="B1009" s="48"/>
      <c r="C1009" s="84"/>
      <c r="D1009" s="84"/>
      <c r="E1009" s="84"/>
      <c r="F1009" s="84"/>
      <c r="G1009" s="47"/>
    </row>
    <row r="1010" spans="2:7">
      <c r="B1010" s="48"/>
      <c r="C1010" s="84"/>
      <c r="D1010" s="84"/>
      <c r="E1010" s="84"/>
      <c r="F1010" s="84"/>
      <c r="G1010" s="47"/>
    </row>
    <row r="1011" spans="2:7">
      <c r="B1011" s="48"/>
      <c r="C1011" s="84"/>
      <c r="D1011" s="84"/>
      <c r="E1011" s="84"/>
      <c r="F1011" s="84"/>
      <c r="G1011" s="47"/>
    </row>
    <row r="1012" spans="2:7">
      <c r="B1012" s="48"/>
      <c r="C1012" s="84"/>
      <c r="D1012" s="84"/>
      <c r="E1012" s="84"/>
      <c r="F1012" s="84"/>
      <c r="G1012" s="47"/>
    </row>
    <row r="1013" spans="2:7">
      <c r="B1013" s="48"/>
      <c r="C1013" s="84"/>
      <c r="D1013" s="84"/>
      <c r="E1013" s="84"/>
      <c r="F1013" s="84"/>
      <c r="G1013" s="47"/>
    </row>
    <row r="1014" spans="2:7">
      <c r="B1014" s="48"/>
      <c r="C1014" s="84"/>
      <c r="D1014" s="84"/>
      <c r="E1014" s="84"/>
      <c r="F1014" s="84"/>
      <c r="G1014" s="47"/>
    </row>
    <row r="1015" spans="2:7">
      <c r="B1015" s="48"/>
      <c r="C1015" s="84"/>
      <c r="D1015" s="84"/>
      <c r="E1015" s="84"/>
      <c r="F1015" s="84"/>
      <c r="G1015" s="47"/>
    </row>
    <row r="1016" spans="2:7">
      <c r="B1016" s="48"/>
      <c r="C1016" s="84"/>
      <c r="D1016" s="84"/>
      <c r="E1016" s="84"/>
      <c r="F1016" s="84"/>
      <c r="G1016" s="47"/>
    </row>
    <row r="1017" spans="2:7">
      <c r="B1017" s="48"/>
      <c r="C1017" s="84"/>
      <c r="D1017" s="84"/>
      <c r="E1017" s="84"/>
      <c r="F1017" s="84"/>
      <c r="G1017" s="47"/>
    </row>
    <row r="1018" spans="2:7">
      <c r="B1018" s="48"/>
      <c r="C1018" s="84"/>
      <c r="D1018" s="84"/>
      <c r="E1018" s="84"/>
      <c r="F1018" s="84"/>
      <c r="G1018" s="47"/>
    </row>
    <row r="1019" spans="2:7">
      <c r="B1019" s="48"/>
      <c r="C1019" s="84"/>
      <c r="D1019" s="84"/>
      <c r="E1019" s="84"/>
      <c r="F1019" s="84"/>
      <c r="G1019" s="47"/>
    </row>
    <row r="1020" spans="2:7">
      <c r="B1020" s="48"/>
      <c r="C1020" s="84"/>
      <c r="D1020" s="84"/>
      <c r="E1020" s="84"/>
      <c r="F1020" s="84"/>
      <c r="G1020" s="47"/>
    </row>
    <row r="1021" spans="2:7">
      <c r="B1021" s="48"/>
      <c r="C1021" s="84"/>
      <c r="D1021" s="84"/>
      <c r="E1021" s="84"/>
      <c r="F1021" s="84"/>
      <c r="G1021" s="47"/>
    </row>
    <row r="1022" spans="2:7">
      <c r="B1022" s="48"/>
      <c r="C1022" s="84"/>
      <c r="D1022" s="84"/>
      <c r="E1022" s="84"/>
      <c r="F1022" s="84"/>
      <c r="G1022" s="47"/>
    </row>
    <row r="1023" spans="2:7">
      <c r="B1023" s="48"/>
      <c r="C1023" s="84"/>
      <c r="D1023" s="84"/>
      <c r="E1023" s="84"/>
      <c r="F1023" s="84"/>
      <c r="G1023" s="47"/>
    </row>
    <row r="1024" spans="2:7">
      <c r="B1024" s="48"/>
      <c r="C1024" s="84"/>
      <c r="D1024" s="84"/>
      <c r="E1024" s="84"/>
      <c r="F1024" s="84"/>
      <c r="G1024" s="47"/>
    </row>
    <row r="1025" spans="2:7">
      <c r="B1025" s="48"/>
      <c r="C1025" s="84"/>
      <c r="D1025" s="84"/>
      <c r="E1025" s="84"/>
      <c r="F1025" s="84"/>
      <c r="G1025" s="47"/>
    </row>
    <row r="1026" spans="2:7">
      <c r="B1026" s="48"/>
      <c r="C1026" s="84"/>
      <c r="D1026" s="84"/>
      <c r="E1026" s="84"/>
      <c r="F1026" s="84"/>
      <c r="G1026" s="47"/>
    </row>
    <row r="1027" spans="2:7">
      <c r="B1027" s="48"/>
      <c r="C1027" s="84"/>
      <c r="D1027" s="84"/>
      <c r="E1027" s="84"/>
      <c r="F1027" s="84"/>
      <c r="G1027" s="47"/>
    </row>
    <row r="1028" spans="2:7">
      <c r="B1028" s="48"/>
      <c r="C1028" s="84"/>
      <c r="D1028" s="84"/>
      <c r="E1028" s="84"/>
      <c r="F1028" s="84"/>
      <c r="G1028" s="47"/>
    </row>
    <row r="1029" spans="2:7">
      <c r="B1029" s="48"/>
      <c r="C1029" s="84"/>
      <c r="D1029" s="84"/>
      <c r="E1029" s="84"/>
      <c r="F1029" s="84"/>
      <c r="G1029" s="47"/>
    </row>
    <row r="1030" spans="2:7">
      <c r="B1030" s="48"/>
      <c r="C1030" s="84"/>
      <c r="D1030" s="84"/>
      <c r="E1030" s="84"/>
      <c r="F1030" s="84"/>
      <c r="G1030" s="47"/>
    </row>
    <row r="1031" spans="2:7">
      <c r="B1031" s="48"/>
      <c r="C1031" s="84"/>
      <c r="D1031" s="84"/>
      <c r="E1031" s="84"/>
      <c r="F1031" s="84"/>
      <c r="G1031" s="47"/>
    </row>
    <row r="1032" spans="2:7">
      <c r="B1032" s="48"/>
      <c r="C1032" s="84"/>
      <c r="D1032" s="84"/>
      <c r="E1032" s="84"/>
      <c r="F1032" s="84"/>
      <c r="G1032" s="47"/>
    </row>
    <row r="1033" spans="2:7">
      <c r="B1033" s="48"/>
      <c r="C1033" s="84"/>
      <c r="D1033" s="84"/>
      <c r="E1033" s="84"/>
      <c r="F1033" s="84"/>
      <c r="G1033" s="47"/>
    </row>
    <row r="1034" spans="2:7">
      <c r="B1034" s="48"/>
      <c r="C1034" s="84"/>
      <c r="D1034" s="84"/>
      <c r="E1034" s="84"/>
      <c r="F1034" s="84"/>
      <c r="G1034" s="47"/>
    </row>
    <row r="1035" spans="2:7">
      <c r="B1035" s="48"/>
      <c r="C1035" s="84"/>
      <c r="D1035" s="84"/>
      <c r="E1035" s="84"/>
      <c r="F1035" s="84"/>
      <c r="G1035" s="47"/>
    </row>
    <row r="1036" spans="2:7">
      <c r="B1036" s="48"/>
      <c r="C1036" s="84"/>
      <c r="D1036" s="84"/>
      <c r="E1036" s="84"/>
      <c r="F1036" s="84"/>
      <c r="G1036" s="47"/>
    </row>
    <row r="1037" spans="2:7">
      <c r="B1037" s="48"/>
      <c r="C1037" s="84"/>
      <c r="D1037" s="84"/>
      <c r="E1037" s="84"/>
      <c r="F1037" s="84"/>
      <c r="G1037" s="47"/>
    </row>
    <row r="1038" spans="2:7">
      <c r="B1038" s="48"/>
      <c r="C1038" s="84"/>
      <c r="D1038" s="84"/>
      <c r="E1038" s="84"/>
      <c r="F1038" s="84"/>
      <c r="G1038" s="47"/>
    </row>
    <row r="1039" spans="2:7">
      <c r="B1039" s="48"/>
      <c r="C1039" s="84"/>
      <c r="D1039" s="84"/>
      <c r="E1039" s="84"/>
      <c r="F1039" s="84"/>
      <c r="G1039" s="47"/>
    </row>
    <row r="1040" spans="2:7">
      <c r="B1040" s="48"/>
      <c r="C1040" s="84"/>
      <c r="D1040" s="84"/>
      <c r="E1040" s="84"/>
      <c r="F1040" s="84"/>
      <c r="G1040" s="47"/>
    </row>
    <row r="1041" spans="2:7">
      <c r="B1041" s="48"/>
      <c r="C1041" s="84"/>
      <c r="D1041" s="84"/>
      <c r="E1041" s="84"/>
      <c r="F1041" s="84"/>
      <c r="G1041" s="47"/>
    </row>
    <row r="1042" spans="2:7">
      <c r="B1042" s="48"/>
      <c r="C1042" s="84"/>
      <c r="D1042" s="84"/>
      <c r="E1042" s="84"/>
      <c r="F1042" s="84"/>
      <c r="G1042" s="47"/>
    </row>
    <row r="1043" spans="2:7">
      <c r="B1043" s="48"/>
      <c r="C1043" s="84"/>
      <c r="D1043" s="84"/>
      <c r="E1043" s="84"/>
      <c r="F1043" s="84"/>
      <c r="G1043" s="47"/>
    </row>
    <row r="1044" spans="2:7">
      <c r="B1044" s="48"/>
      <c r="C1044" s="84"/>
      <c r="D1044" s="84"/>
      <c r="E1044" s="84"/>
      <c r="F1044" s="84"/>
      <c r="G1044" s="47"/>
    </row>
    <row r="1045" spans="2:7">
      <c r="B1045" s="48"/>
      <c r="C1045" s="84"/>
      <c r="D1045" s="84"/>
      <c r="E1045" s="84"/>
      <c r="F1045" s="84"/>
      <c r="G1045" s="47"/>
    </row>
    <row r="1046" spans="2:7">
      <c r="B1046" s="48"/>
      <c r="C1046" s="84"/>
      <c r="D1046" s="84"/>
      <c r="E1046" s="84"/>
      <c r="F1046" s="84"/>
      <c r="G1046" s="47"/>
    </row>
    <row r="1047" spans="2:7">
      <c r="B1047" s="48"/>
      <c r="C1047" s="84"/>
      <c r="D1047" s="84"/>
      <c r="E1047" s="84"/>
      <c r="F1047" s="84"/>
      <c r="G1047" s="47"/>
    </row>
    <row r="1048" spans="2:7">
      <c r="B1048" s="48"/>
      <c r="C1048" s="84"/>
      <c r="D1048" s="84"/>
      <c r="E1048" s="84"/>
      <c r="F1048" s="84"/>
      <c r="G1048" s="47"/>
    </row>
    <row r="1049" spans="2:7">
      <c r="B1049" s="48"/>
      <c r="C1049" s="84"/>
      <c r="D1049" s="84"/>
      <c r="E1049" s="84"/>
      <c r="F1049" s="84"/>
      <c r="G1049" s="47"/>
    </row>
    <row r="1050" spans="2:7">
      <c r="B1050" s="48"/>
      <c r="C1050" s="84"/>
      <c r="D1050" s="84"/>
      <c r="E1050" s="84"/>
      <c r="F1050" s="84"/>
      <c r="G1050" s="47"/>
    </row>
    <row r="1051" spans="2:7">
      <c r="B1051" s="48"/>
      <c r="C1051" s="84"/>
      <c r="D1051" s="84"/>
      <c r="E1051" s="84"/>
      <c r="F1051" s="84"/>
      <c r="G1051" s="47"/>
    </row>
    <row r="1052" spans="2:7">
      <c r="B1052" s="48"/>
      <c r="C1052" s="84"/>
      <c r="D1052" s="84"/>
      <c r="E1052" s="84"/>
      <c r="F1052" s="84"/>
      <c r="G1052" s="47"/>
    </row>
    <row r="1053" spans="2:7">
      <c r="B1053" s="48"/>
      <c r="C1053" s="84"/>
      <c r="D1053" s="84"/>
      <c r="E1053" s="84"/>
      <c r="F1053" s="84"/>
      <c r="G1053" s="47"/>
    </row>
    <row r="1054" spans="2:7">
      <c r="B1054" s="48"/>
      <c r="C1054" s="84"/>
      <c r="D1054" s="84"/>
      <c r="E1054" s="84"/>
      <c r="F1054" s="84"/>
      <c r="G1054" s="47"/>
    </row>
    <row r="1055" spans="2:7">
      <c r="B1055" s="48"/>
      <c r="C1055" s="84"/>
      <c r="D1055" s="84"/>
      <c r="E1055" s="84"/>
      <c r="F1055" s="84"/>
      <c r="G1055" s="47"/>
    </row>
    <row r="1056" spans="2:7">
      <c r="B1056" s="48"/>
      <c r="C1056" s="84"/>
      <c r="D1056" s="84"/>
      <c r="E1056" s="84"/>
      <c r="F1056" s="84"/>
      <c r="G1056" s="47"/>
    </row>
    <row r="1057" spans="2:7">
      <c r="B1057" s="48"/>
      <c r="C1057" s="84"/>
      <c r="D1057" s="84"/>
      <c r="E1057" s="84"/>
      <c r="F1057" s="84"/>
      <c r="G1057" s="47"/>
    </row>
    <row r="1058" spans="2:7">
      <c r="B1058" s="48"/>
      <c r="C1058" s="84"/>
      <c r="D1058" s="84"/>
      <c r="E1058" s="84"/>
      <c r="F1058" s="84"/>
      <c r="G1058" s="47"/>
    </row>
    <row r="1059" spans="2:7">
      <c r="B1059" s="48"/>
      <c r="C1059" s="84"/>
      <c r="D1059" s="84"/>
      <c r="E1059" s="84"/>
      <c r="F1059" s="84"/>
      <c r="G1059" s="47"/>
    </row>
    <row r="1060" spans="2:7">
      <c r="B1060" s="48"/>
      <c r="C1060" s="84"/>
      <c r="D1060" s="84"/>
      <c r="E1060" s="84"/>
      <c r="F1060" s="84"/>
      <c r="G1060" s="47"/>
    </row>
    <row r="1061" spans="2:7">
      <c r="B1061" s="48"/>
      <c r="C1061" s="84"/>
      <c r="D1061" s="84"/>
      <c r="E1061" s="84"/>
      <c r="F1061" s="84"/>
      <c r="G1061" s="47"/>
    </row>
    <row r="1062" spans="2:7">
      <c r="B1062" s="48"/>
      <c r="C1062" s="84"/>
      <c r="D1062" s="84"/>
      <c r="E1062" s="84"/>
      <c r="F1062" s="84"/>
      <c r="G1062" s="47"/>
    </row>
    <row r="1063" spans="2:7">
      <c r="B1063" s="48"/>
      <c r="C1063" s="84"/>
      <c r="D1063" s="84"/>
      <c r="E1063" s="84"/>
      <c r="F1063" s="84"/>
      <c r="G1063" s="47"/>
    </row>
    <row r="1064" spans="2:7">
      <c r="B1064" s="48"/>
      <c r="C1064" s="84"/>
      <c r="D1064" s="84"/>
      <c r="E1064" s="84"/>
      <c r="F1064" s="84"/>
      <c r="G1064" s="47"/>
    </row>
    <row r="1065" spans="2:7">
      <c r="B1065" s="48"/>
      <c r="C1065" s="84"/>
      <c r="D1065" s="84"/>
      <c r="E1065" s="84"/>
      <c r="F1065" s="84"/>
      <c r="G1065" s="47"/>
    </row>
    <row r="1066" spans="2:7">
      <c r="B1066" s="48"/>
      <c r="C1066" s="84"/>
      <c r="D1066" s="84"/>
      <c r="E1066" s="84"/>
      <c r="F1066" s="84"/>
      <c r="G1066" s="47"/>
    </row>
    <row r="1067" spans="2:7">
      <c r="B1067" s="48"/>
      <c r="C1067" s="84"/>
      <c r="D1067" s="84"/>
      <c r="E1067" s="84"/>
      <c r="F1067" s="84"/>
      <c r="G1067" s="47"/>
    </row>
    <row r="1068" spans="2:7">
      <c r="B1068" s="48"/>
      <c r="C1068" s="84"/>
      <c r="D1068" s="84"/>
      <c r="E1068" s="84"/>
      <c r="F1068" s="84"/>
      <c r="G1068" s="47"/>
    </row>
    <row r="1069" spans="2:7">
      <c r="B1069" s="48"/>
      <c r="C1069" s="84"/>
      <c r="D1069" s="84"/>
      <c r="E1069" s="84"/>
      <c r="F1069" s="84"/>
      <c r="G1069" s="47"/>
    </row>
    <row r="1070" spans="2:7">
      <c r="B1070" s="48"/>
      <c r="C1070" s="84"/>
      <c r="D1070" s="84"/>
      <c r="E1070" s="84"/>
      <c r="F1070" s="84"/>
      <c r="G1070" s="47"/>
    </row>
    <row r="1071" spans="2:7">
      <c r="B1071" s="48"/>
      <c r="C1071" s="84"/>
      <c r="D1071" s="84"/>
      <c r="E1071" s="84"/>
      <c r="F1071" s="84"/>
      <c r="G1071" s="47"/>
    </row>
    <row r="1072" spans="2:7">
      <c r="B1072" s="48"/>
      <c r="C1072" s="84"/>
      <c r="D1072" s="84"/>
      <c r="E1072" s="84"/>
      <c r="F1072" s="84"/>
      <c r="G1072" s="47"/>
    </row>
    <row r="1073" spans="2:7">
      <c r="B1073" s="48"/>
      <c r="C1073" s="84"/>
      <c r="D1073" s="84"/>
      <c r="E1073" s="84"/>
      <c r="F1073" s="84"/>
      <c r="G1073" s="47"/>
    </row>
    <row r="1074" spans="2:7">
      <c r="B1074" s="48"/>
      <c r="C1074" s="84"/>
      <c r="D1074" s="84"/>
      <c r="E1074" s="84"/>
      <c r="F1074" s="84"/>
      <c r="G1074" s="47"/>
    </row>
    <row r="1075" spans="2:7">
      <c r="B1075" s="48"/>
      <c r="C1075" s="84"/>
      <c r="D1075" s="84"/>
      <c r="E1075" s="84"/>
      <c r="F1075" s="84"/>
      <c r="G1075" s="47"/>
    </row>
    <row r="1076" spans="2:7">
      <c r="B1076" s="48"/>
      <c r="C1076" s="84"/>
      <c r="D1076" s="84"/>
      <c r="E1076" s="84"/>
      <c r="F1076" s="84"/>
      <c r="G1076" s="47"/>
    </row>
    <row r="1077" spans="2:7">
      <c r="B1077" s="48"/>
      <c r="C1077" s="84"/>
      <c r="D1077" s="84"/>
      <c r="E1077" s="84"/>
      <c r="F1077" s="84"/>
      <c r="G1077" s="47"/>
    </row>
    <row r="1078" spans="2:7">
      <c r="B1078" s="48"/>
      <c r="C1078" s="84"/>
      <c r="D1078" s="84"/>
      <c r="E1078" s="84"/>
      <c r="F1078" s="84"/>
      <c r="G1078" s="47"/>
    </row>
    <row r="1079" spans="2:7">
      <c r="B1079" s="48"/>
      <c r="C1079" s="84"/>
      <c r="D1079" s="84"/>
      <c r="E1079" s="84"/>
      <c r="F1079" s="84"/>
      <c r="G1079" s="47"/>
    </row>
    <row r="1080" spans="2:7">
      <c r="B1080" s="48"/>
      <c r="C1080" s="84"/>
      <c r="D1080" s="84"/>
      <c r="E1080" s="84"/>
      <c r="F1080" s="84"/>
      <c r="G1080" s="47"/>
    </row>
    <row r="1081" spans="2:7">
      <c r="B1081" s="48"/>
      <c r="C1081" s="84"/>
      <c r="D1081" s="84"/>
      <c r="E1081" s="84"/>
      <c r="F1081" s="84"/>
      <c r="G1081" s="47"/>
    </row>
    <row r="1082" spans="2:7">
      <c r="B1082" s="48"/>
      <c r="C1082" s="84"/>
      <c r="D1082" s="84"/>
      <c r="E1082" s="84"/>
      <c r="F1082" s="84"/>
      <c r="G1082" s="47"/>
    </row>
    <row r="1083" spans="2:7">
      <c r="B1083" s="48"/>
      <c r="C1083" s="84"/>
      <c r="D1083" s="84"/>
      <c r="E1083" s="84"/>
      <c r="F1083" s="84"/>
      <c r="G1083" s="47"/>
    </row>
    <row r="1084" spans="2:7">
      <c r="B1084" s="48"/>
      <c r="C1084" s="84"/>
      <c r="D1084" s="84"/>
      <c r="E1084" s="84"/>
      <c r="F1084" s="84"/>
      <c r="G1084" s="47"/>
    </row>
    <row r="1085" spans="2:7">
      <c r="B1085" s="48"/>
      <c r="C1085" s="84"/>
      <c r="D1085" s="84"/>
      <c r="E1085" s="84"/>
      <c r="F1085" s="84"/>
      <c r="G1085" s="47"/>
    </row>
    <row r="1086" spans="2:7">
      <c r="B1086" s="48"/>
      <c r="C1086" s="84"/>
      <c r="D1086" s="84"/>
      <c r="E1086" s="84"/>
      <c r="F1086" s="84"/>
      <c r="G1086" s="47"/>
    </row>
    <row r="1087" spans="2:7">
      <c r="B1087" s="48"/>
      <c r="C1087" s="84"/>
      <c r="D1087" s="84"/>
      <c r="E1087" s="84"/>
      <c r="F1087" s="84"/>
      <c r="G1087" s="47"/>
    </row>
    <row r="1088" spans="2:7">
      <c r="B1088" s="48"/>
      <c r="C1088" s="84"/>
      <c r="D1088" s="84"/>
      <c r="E1088" s="84"/>
      <c r="F1088" s="84"/>
      <c r="G1088" s="47"/>
    </row>
    <row r="1089" spans="2:7">
      <c r="B1089" s="48"/>
      <c r="C1089" s="84"/>
      <c r="D1089" s="84"/>
      <c r="E1089" s="84"/>
      <c r="F1089" s="84"/>
      <c r="G1089" s="47"/>
    </row>
    <row r="1090" spans="2:7">
      <c r="B1090" s="48"/>
      <c r="C1090" s="84"/>
      <c r="D1090" s="84"/>
      <c r="E1090" s="84"/>
      <c r="F1090" s="84"/>
      <c r="G1090" s="47"/>
    </row>
    <row r="1091" spans="2:7">
      <c r="B1091" s="48"/>
      <c r="C1091" s="84"/>
      <c r="D1091" s="84"/>
      <c r="E1091" s="84"/>
      <c r="F1091" s="84"/>
      <c r="G1091" s="47"/>
    </row>
    <row r="1092" spans="2:7">
      <c r="B1092" s="48"/>
      <c r="C1092" s="84"/>
      <c r="D1092" s="84"/>
      <c r="E1092" s="84"/>
      <c r="F1092" s="84"/>
      <c r="G1092" s="47"/>
    </row>
    <row r="1093" spans="2:7">
      <c r="B1093" s="48"/>
      <c r="C1093" s="84"/>
      <c r="D1093" s="84"/>
      <c r="E1093" s="84"/>
      <c r="F1093" s="84"/>
      <c r="G1093" s="47"/>
    </row>
    <row r="1094" spans="2:7">
      <c r="B1094" s="48"/>
      <c r="C1094" s="84"/>
      <c r="D1094" s="84"/>
      <c r="E1094" s="84"/>
      <c r="F1094" s="84"/>
      <c r="G1094" s="47"/>
    </row>
    <row r="1095" spans="2:7">
      <c r="B1095" s="48"/>
      <c r="C1095" s="84"/>
      <c r="D1095" s="84"/>
      <c r="E1095" s="84"/>
      <c r="F1095" s="84"/>
      <c r="G1095" s="47"/>
    </row>
    <row r="1096" spans="2:7">
      <c r="B1096" s="48"/>
      <c r="C1096" s="84"/>
      <c r="D1096" s="84"/>
      <c r="E1096" s="84"/>
      <c r="F1096" s="84"/>
      <c r="G1096" s="47"/>
    </row>
    <row r="1097" spans="2:7">
      <c r="B1097" s="48"/>
      <c r="C1097" s="84"/>
      <c r="D1097" s="84"/>
      <c r="E1097" s="84"/>
      <c r="F1097" s="84"/>
      <c r="G1097" s="47"/>
    </row>
    <row r="1098" spans="2:7">
      <c r="B1098" s="48"/>
      <c r="C1098" s="84"/>
      <c r="D1098" s="84"/>
      <c r="E1098" s="84"/>
      <c r="F1098" s="84"/>
      <c r="G1098" s="47"/>
    </row>
    <row r="1099" spans="2:7">
      <c r="B1099" s="48"/>
      <c r="C1099" s="84"/>
      <c r="D1099" s="84"/>
      <c r="E1099" s="84"/>
      <c r="F1099" s="84"/>
      <c r="G1099" s="47"/>
    </row>
    <row r="1100" spans="2:7">
      <c r="B1100" s="48"/>
      <c r="C1100" s="84"/>
      <c r="D1100" s="84"/>
      <c r="E1100" s="84"/>
      <c r="F1100" s="84"/>
      <c r="G1100" s="47"/>
    </row>
    <row r="1101" spans="2:7">
      <c r="B1101" s="48"/>
      <c r="C1101" s="84"/>
      <c r="D1101" s="84"/>
      <c r="E1101" s="84"/>
      <c r="F1101" s="84"/>
      <c r="G1101" s="47"/>
    </row>
    <row r="1102" spans="2:7">
      <c r="B1102" s="48"/>
      <c r="C1102" s="84"/>
      <c r="D1102" s="84"/>
      <c r="E1102" s="84"/>
      <c r="F1102" s="84"/>
      <c r="G1102" s="47"/>
    </row>
    <row r="1103" spans="2:7">
      <c r="B1103" s="48"/>
      <c r="C1103" s="84"/>
      <c r="D1103" s="84"/>
      <c r="E1103" s="84"/>
      <c r="F1103" s="84"/>
      <c r="G1103" s="47"/>
    </row>
    <row r="1104" spans="2:7">
      <c r="B1104" s="48"/>
      <c r="C1104" s="84"/>
      <c r="D1104" s="84"/>
      <c r="E1104" s="84"/>
      <c r="F1104" s="84"/>
      <c r="G1104" s="47"/>
    </row>
    <row r="1105" spans="2:7">
      <c r="B1105" s="48"/>
      <c r="C1105" s="84"/>
      <c r="D1105" s="84"/>
      <c r="E1105" s="84"/>
      <c r="F1105" s="84"/>
      <c r="G1105" s="47"/>
    </row>
    <row r="1106" spans="2:7">
      <c r="B1106" s="48"/>
      <c r="C1106" s="84"/>
      <c r="D1106" s="84"/>
      <c r="E1106" s="84"/>
      <c r="F1106" s="84"/>
      <c r="G1106" s="47"/>
    </row>
    <row r="1107" spans="2:7">
      <c r="B1107" s="48"/>
      <c r="C1107" s="84"/>
      <c r="D1107" s="84"/>
      <c r="E1107" s="84"/>
      <c r="F1107" s="84"/>
      <c r="G1107" s="47"/>
    </row>
    <row r="1108" spans="2:7">
      <c r="B1108" s="48"/>
      <c r="C1108" s="84"/>
      <c r="D1108" s="84"/>
      <c r="E1108" s="84"/>
      <c r="F1108" s="84"/>
      <c r="G1108" s="47"/>
    </row>
    <row r="1109" spans="2:7">
      <c r="B1109" s="48"/>
      <c r="C1109" s="84"/>
      <c r="D1109" s="84"/>
      <c r="E1109" s="84"/>
      <c r="F1109" s="84"/>
      <c r="G1109" s="47"/>
    </row>
    <row r="1110" spans="2:7">
      <c r="B1110" s="48"/>
      <c r="C1110" s="84"/>
      <c r="D1110" s="84"/>
      <c r="E1110" s="84"/>
      <c r="F1110" s="84"/>
      <c r="G1110" s="47"/>
    </row>
    <row r="1111" spans="2:7">
      <c r="B1111" s="48"/>
      <c r="C1111" s="84"/>
      <c r="D1111" s="84"/>
      <c r="E1111" s="84"/>
      <c r="F1111" s="84"/>
      <c r="G1111" s="47"/>
    </row>
    <row r="1112" spans="2:7">
      <c r="B1112" s="48"/>
      <c r="C1112" s="84"/>
      <c r="D1112" s="84"/>
      <c r="E1112" s="84"/>
      <c r="F1112" s="84"/>
      <c r="G1112" s="47"/>
    </row>
    <row r="1113" spans="2:7">
      <c r="B1113" s="48"/>
      <c r="C1113" s="84"/>
      <c r="D1113" s="84"/>
      <c r="E1113" s="84"/>
      <c r="F1113" s="84"/>
      <c r="G1113" s="47"/>
    </row>
    <row r="1114" spans="2:7">
      <c r="B1114" s="48"/>
      <c r="C1114" s="84"/>
      <c r="D1114" s="84"/>
      <c r="E1114" s="84"/>
      <c r="F1114" s="84"/>
      <c r="G1114" s="47"/>
    </row>
    <row r="1115" spans="2:7">
      <c r="B1115" s="48"/>
      <c r="C1115" s="84"/>
      <c r="D1115" s="84"/>
      <c r="E1115" s="84"/>
      <c r="F1115" s="84"/>
      <c r="G1115" s="47"/>
    </row>
    <row r="1116" spans="2:7">
      <c r="B1116" s="48"/>
      <c r="C1116" s="84"/>
      <c r="D1116" s="84"/>
      <c r="E1116" s="84"/>
      <c r="F1116" s="84"/>
      <c r="G1116" s="47"/>
    </row>
    <row r="1117" spans="2:7">
      <c r="B1117" s="48"/>
      <c r="C1117" s="84"/>
      <c r="D1117" s="84"/>
      <c r="E1117" s="84"/>
      <c r="F1117" s="84"/>
      <c r="G1117" s="47"/>
    </row>
    <row r="1118" spans="2:7">
      <c r="B1118" s="48"/>
      <c r="C1118" s="84"/>
      <c r="D1118" s="84"/>
      <c r="E1118" s="84"/>
      <c r="F1118" s="84"/>
      <c r="G1118" s="47"/>
    </row>
    <row r="1119" spans="2:7">
      <c r="B1119" s="48"/>
      <c r="C1119" s="84"/>
      <c r="D1119" s="84"/>
      <c r="E1119" s="84"/>
      <c r="F1119" s="84"/>
      <c r="G1119" s="47"/>
    </row>
    <row r="1120" spans="2:7">
      <c r="B1120" s="48"/>
      <c r="C1120" s="84"/>
      <c r="D1120" s="84"/>
      <c r="E1120" s="84"/>
      <c r="F1120" s="84"/>
      <c r="G1120" s="47"/>
    </row>
    <row r="1121" spans="2:7">
      <c r="B1121" s="48"/>
      <c r="C1121" s="84"/>
      <c r="D1121" s="84"/>
      <c r="E1121" s="84"/>
      <c r="F1121" s="84"/>
      <c r="G1121" s="47"/>
    </row>
    <row r="1122" spans="2:7">
      <c r="B1122" s="48"/>
      <c r="C1122" s="84"/>
      <c r="D1122" s="84"/>
      <c r="E1122" s="84"/>
      <c r="F1122" s="84"/>
      <c r="G1122" s="47"/>
    </row>
    <row r="1123" spans="2:7">
      <c r="B1123" s="48"/>
      <c r="C1123" s="84"/>
      <c r="D1123" s="84"/>
      <c r="E1123" s="84"/>
      <c r="F1123" s="84"/>
      <c r="G1123" s="47"/>
    </row>
    <row r="1124" spans="2:7">
      <c r="B1124" s="48"/>
      <c r="C1124" s="84"/>
      <c r="D1124" s="84"/>
      <c r="E1124" s="84"/>
      <c r="F1124" s="84"/>
      <c r="G1124" s="47"/>
    </row>
    <row r="1125" spans="2:7">
      <c r="B1125" s="48"/>
      <c r="C1125" s="84"/>
      <c r="D1125" s="84"/>
      <c r="E1125" s="84"/>
      <c r="F1125" s="84"/>
      <c r="G1125" s="47"/>
    </row>
    <row r="1126" spans="2:7">
      <c r="B1126" s="48"/>
      <c r="C1126" s="84"/>
      <c r="D1126" s="84"/>
      <c r="E1126" s="84"/>
      <c r="F1126" s="84"/>
      <c r="G1126" s="47"/>
    </row>
    <row r="1127" spans="2:7">
      <c r="B1127" s="48"/>
      <c r="C1127" s="84"/>
      <c r="D1127" s="84"/>
      <c r="E1127" s="84"/>
      <c r="F1127" s="84"/>
      <c r="G1127" s="47"/>
    </row>
    <row r="1128" spans="2:7">
      <c r="B1128" s="48"/>
      <c r="C1128" s="84"/>
      <c r="D1128" s="84"/>
      <c r="E1128" s="84"/>
      <c r="F1128" s="84"/>
      <c r="G1128" s="47"/>
    </row>
    <row r="1129" spans="2:7">
      <c r="B1129" s="48"/>
      <c r="C1129" s="84"/>
      <c r="D1129" s="84"/>
      <c r="E1129" s="84"/>
      <c r="F1129" s="84"/>
      <c r="G1129" s="47"/>
    </row>
    <row r="1130" spans="2:7">
      <c r="B1130" s="48"/>
      <c r="C1130" s="84"/>
      <c r="D1130" s="84"/>
      <c r="E1130" s="84"/>
      <c r="F1130" s="84"/>
      <c r="G1130" s="47"/>
    </row>
    <row r="1131" spans="2:7">
      <c r="B1131" s="48"/>
      <c r="C1131" s="84"/>
      <c r="D1131" s="84"/>
      <c r="E1131" s="84"/>
      <c r="F1131" s="84"/>
      <c r="G1131" s="47"/>
    </row>
    <row r="1132" spans="2:7">
      <c r="B1132" s="48"/>
      <c r="C1132" s="84"/>
      <c r="D1132" s="84"/>
      <c r="E1132" s="84"/>
      <c r="F1132" s="84"/>
      <c r="G1132" s="47"/>
    </row>
    <row r="1133" spans="2:7">
      <c r="B1133" s="48"/>
      <c r="C1133" s="84"/>
      <c r="D1133" s="84"/>
      <c r="E1133" s="84"/>
      <c r="F1133" s="84"/>
      <c r="G1133" s="47"/>
    </row>
    <row r="1134" spans="2:7">
      <c r="B1134" s="48"/>
      <c r="C1134" s="84"/>
      <c r="D1134" s="84"/>
      <c r="E1134" s="84"/>
      <c r="F1134" s="84"/>
      <c r="G1134" s="47"/>
    </row>
    <row r="1135" spans="2:7">
      <c r="B1135" s="48"/>
      <c r="C1135" s="84"/>
      <c r="D1135" s="84"/>
      <c r="E1135" s="84"/>
      <c r="F1135" s="84"/>
      <c r="G1135" s="47"/>
    </row>
    <row r="1136" spans="2:7">
      <c r="B1136" s="48"/>
      <c r="C1136" s="84"/>
      <c r="D1136" s="84"/>
      <c r="E1136" s="84"/>
      <c r="F1136" s="84"/>
      <c r="G1136" s="47"/>
    </row>
    <row r="1137" spans="2:7">
      <c r="B1137" s="48"/>
      <c r="C1137" s="84"/>
      <c r="D1137" s="84"/>
      <c r="E1137" s="84"/>
      <c r="F1137" s="84"/>
      <c r="G1137" s="47"/>
    </row>
    <row r="1138" spans="2:7">
      <c r="B1138" s="48"/>
      <c r="C1138" s="84"/>
      <c r="D1138" s="84"/>
      <c r="E1138" s="84"/>
      <c r="F1138" s="84"/>
      <c r="G1138" s="47"/>
    </row>
    <row r="1139" spans="2:7">
      <c r="B1139" s="48"/>
      <c r="C1139" s="84"/>
      <c r="D1139" s="84"/>
      <c r="E1139" s="84"/>
      <c r="F1139" s="84"/>
      <c r="G1139" s="47"/>
    </row>
    <row r="1140" spans="2:7">
      <c r="B1140" s="48"/>
      <c r="C1140" s="84"/>
      <c r="D1140" s="84"/>
      <c r="E1140" s="84"/>
      <c r="F1140" s="84"/>
      <c r="G1140" s="47"/>
    </row>
    <row r="1141" spans="2:7">
      <c r="B1141" s="48"/>
      <c r="C1141" s="84"/>
      <c r="D1141" s="84"/>
      <c r="E1141" s="84"/>
      <c r="F1141" s="84"/>
      <c r="G1141" s="47"/>
    </row>
    <row r="1142" spans="2:7">
      <c r="B1142" s="48"/>
      <c r="C1142" s="84"/>
      <c r="D1142" s="84"/>
      <c r="E1142" s="84"/>
      <c r="F1142" s="84"/>
      <c r="G1142" s="47"/>
    </row>
    <row r="1143" spans="2:7">
      <c r="B1143" s="48"/>
      <c r="C1143" s="84"/>
      <c r="D1143" s="84"/>
      <c r="E1143" s="84"/>
      <c r="F1143" s="84"/>
      <c r="G1143" s="47"/>
    </row>
    <row r="1144" spans="2:7">
      <c r="B1144" s="48"/>
      <c r="C1144" s="84"/>
      <c r="D1144" s="84"/>
      <c r="E1144" s="84"/>
      <c r="F1144" s="84"/>
      <c r="G1144" s="47"/>
    </row>
    <row r="1145" spans="2:7">
      <c r="B1145" s="48"/>
      <c r="C1145" s="84"/>
      <c r="D1145" s="84"/>
      <c r="E1145" s="84"/>
      <c r="F1145" s="84"/>
      <c r="G1145" s="47"/>
    </row>
    <row r="1146" spans="2:7">
      <c r="B1146" s="48"/>
      <c r="C1146" s="84"/>
      <c r="D1146" s="84"/>
      <c r="E1146" s="84"/>
      <c r="F1146" s="84"/>
      <c r="G1146" s="47"/>
    </row>
    <row r="1147" spans="2:7">
      <c r="B1147" s="48"/>
      <c r="C1147" s="84"/>
      <c r="D1147" s="84"/>
      <c r="E1147" s="84"/>
      <c r="F1147" s="84"/>
      <c r="G1147" s="47"/>
    </row>
    <row r="1148" spans="2:7">
      <c r="B1148" s="48"/>
      <c r="C1148" s="84"/>
      <c r="D1148" s="84"/>
      <c r="E1148" s="84"/>
      <c r="F1148" s="84"/>
      <c r="G1148" s="47"/>
    </row>
    <row r="1149" spans="2:7">
      <c r="B1149" s="48"/>
      <c r="C1149" s="84"/>
      <c r="D1149" s="84"/>
      <c r="E1149" s="84"/>
      <c r="F1149" s="84"/>
      <c r="G1149" s="47"/>
    </row>
    <row r="1150" spans="2:7">
      <c r="B1150" s="48"/>
      <c r="C1150" s="84"/>
      <c r="D1150" s="84"/>
      <c r="E1150" s="84"/>
      <c r="F1150" s="84"/>
      <c r="G1150" s="47"/>
    </row>
    <row r="1151" spans="2:7">
      <c r="B1151" s="48"/>
      <c r="C1151" s="84"/>
      <c r="D1151" s="84"/>
      <c r="E1151" s="84"/>
      <c r="F1151" s="84"/>
      <c r="G1151" s="47"/>
    </row>
    <row r="1152" spans="2:7">
      <c r="B1152" s="48"/>
      <c r="C1152" s="84"/>
      <c r="D1152" s="84"/>
      <c r="E1152" s="84"/>
      <c r="F1152" s="84"/>
      <c r="G1152" s="47"/>
    </row>
    <row r="1153" spans="2:7">
      <c r="B1153" s="48"/>
      <c r="C1153" s="84"/>
      <c r="D1153" s="84"/>
      <c r="E1153" s="84"/>
      <c r="F1153" s="84"/>
      <c r="G1153" s="47"/>
    </row>
    <row r="1154" spans="2:7">
      <c r="B1154" s="48"/>
      <c r="C1154" s="84"/>
      <c r="D1154" s="84"/>
      <c r="E1154" s="84"/>
      <c r="F1154" s="84"/>
      <c r="G1154" s="47"/>
    </row>
    <row r="1155" spans="2:7">
      <c r="B1155" s="48"/>
      <c r="C1155" s="84"/>
      <c r="D1155" s="84"/>
      <c r="E1155" s="84"/>
      <c r="F1155" s="84"/>
      <c r="G1155" s="47"/>
    </row>
    <row r="1156" spans="2:7">
      <c r="B1156" s="48"/>
      <c r="C1156" s="84"/>
      <c r="D1156" s="84"/>
      <c r="E1156" s="84"/>
      <c r="F1156" s="84"/>
      <c r="G1156" s="47"/>
    </row>
    <row r="1157" spans="2:7">
      <c r="B1157" s="48"/>
      <c r="C1157" s="84"/>
      <c r="D1157" s="84"/>
      <c r="E1157" s="84"/>
      <c r="F1157" s="84"/>
      <c r="G1157" s="47"/>
    </row>
    <row r="1158" spans="2:7">
      <c r="B1158" s="48"/>
      <c r="C1158" s="84"/>
      <c r="D1158" s="84"/>
      <c r="E1158" s="84"/>
      <c r="F1158" s="84"/>
      <c r="G1158" s="47"/>
    </row>
    <row r="1159" spans="2:7">
      <c r="B1159" s="48"/>
      <c r="C1159" s="84"/>
      <c r="D1159" s="84"/>
      <c r="E1159" s="84"/>
      <c r="F1159" s="84"/>
      <c r="G1159" s="47"/>
    </row>
    <row r="1160" spans="2:7">
      <c r="B1160" s="48"/>
      <c r="C1160" s="84"/>
      <c r="D1160" s="84"/>
      <c r="E1160" s="84"/>
      <c r="F1160" s="84"/>
      <c r="G1160" s="47"/>
    </row>
    <row r="1161" spans="2:7">
      <c r="B1161" s="48"/>
      <c r="C1161" s="84"/>
      <c r="D1161" s="84"/>
      <c r="E1161" s="84"/>
      <c r="F1161" s="84"/>
      <c r="G1161" s="47"/>
    </row>
    <row r="1162" spans="2:7">
      <c r="B1162" s="48"/>
      <c r="C1162" s="84"/>
      <c r="D1162" s="84"/>
      <c r="E1162" s="84"/>
      <c r="F1162" s="84"/>
      <c r="G1162" s="47"/>
    </row>
    <row r="1163" spans="2:7">
      <c r="B1163" s="48"/>
      <c r="C1163" s="84"/>
      <c r="D1163" s="84"/>
      <c r="E1163" s="84"/>
      <c r="F1163" s="84"/>
      <c r="G1163" s="47"/>
    </row>
    <row r="1164" spans="2:7">
      <c r="B1164" s="48"/>
      <c r="C1164" s="84"/>
      <c r="D1164" s="84"/>
      <c r="E1164" s="84"/>
      <c r="F1164" s="84"/>
      <c r="G1164" s="47"/>
    </row>
    <row r="1165" spans="2:7">
      <c r="B1165" s="48"/>
      <c r="C1165" s="84"/>
      <c r="D1165" s="84"/>
      <c r="E1165" s="84"/>
      <c r="F1165" s="84"/>
      <c r="G1165" s="47"/>
    </row>
    <row r="1166" spans="2:7">
      <c r="B1166" s="48"/>
      <c r="C1166" s="84"/>
      <c r="D1166" s="84"/>
      <c r="E1166" s="84"/>
      <c r="F1166" s="84"/>
      <c r="G1166" s="47"/>
    </row>
    <row r="1167" spans="2:7">
      <c r="B1167" s="48"/>
      <c r="C1167" s="84"/>
      <c r="D1167" s="84"/>
      <c r="E1167" s="84"/>
      <c r="F1167" s="84"/>
      <c r="G1167" s="47"/>
    </row>
    <row r="1168" spans="2:7">
      <c r="B1168" s="48"/>
      <c r="C1168" s="84"/>
      <c r="D1168" s="84"/>
      <c r="E1168" s="84"/>
      <c r="F1168" s="84"/>
      <c r="G1168" s="47"/>
    </row>
    <row r="1169" spans="2:7">
      <c r="B1169" s="48"/>
      <c r="C1169" s="84"/>
      <c r="D1169" s="84"/>
      <c r="E1169" s="84"/>
      <c r="F1169" s="84"/>
      <c r="G1169" s="47"/>
    </row>
    <row r="1170" spans="2:7">
      <c r="B1170" s="48"/>
      <c r="C1170" s="84"/>
      <c r="D1170" s="84"/>
      <c r="E1170" s="84"/>
      <c r="F1170" s="84"/>
      <c r="G1170" s="47"/>
    </row>
    <row r="1171" spans="2:7">
      <c r="B1171" s="48"/>
      <c r="C1171" s="84"/>
      <c r="D1171" s="84"/>
      <c r="E1171" s="84"/>
      <c r="F1171" s="84"/>
      <c r="G1171" s="47"/>
    </row>
    <row r="1172" spans="2:7">
      <c r="B1172" s="48"/>
      <c r="C1172" s="84"/>
      <c r="D1172" s="84"/>
      <c r="E1172" s="84"/>
      <c r="F1172" s="84"/>
      <c r="G1172" s="47"/>
    </row>
    <row r="1173" spans="2:7">
      <c r="B1173" s="48"/>
      <c r="C1173" s="84"/>
      <c r="D1173" s="84"/>
      <c r="E1173" s="84"/>
      <c r="F1173" s="84"/>
      <c r="G1173" s="47"/>
    </row>
    <row r="1174" spans="2:7">
      <c r="B1174" s="48"/>
      <c r="C1174" s="84"/>
      <c r="D1174" s="84"/>
      <c r="E1174" s="84"/>
      <c r="F1174" s="84"/>
      <c r="G1174" s="47"/>
    </row>
    <row r="1175" spans="2:7">
      <c r="B1175" s="48"/>
      <c r="C1175" s="84"/>
      <c r="D1175" s="84"/>
      <c r="E1175" s="84"/>
      <c r="F1175" s="84"/>
      <c r="G1175" s="47"/>
    </row>
    <row r="1176" spans="2:7">
      <c r="B1176" s="48"/>
      <c r="C1176" s="84"/>
      <c r="D1176" s="84"/>
      <c r="E1176" s="84"/>
      <c r="F1176" s="84"/>
      <c r="G1176" s="47"/>
    </row>
    <row r="1177" spans="2:7">
      <c r="B1177" s="48"/>
      <c r="C1177" s="84"/>
      <c r="D1177" s="84"/>
      <c r="E1177" s="84"/>
      <c r="F1177" s="84"/>
      <c r="G1177" s="47"/>
    </row>
    <row r="1178" spans="2:7">
      <c r="B1178" s="48"/>
      <c r="C1178" s="84"/>
      <c r="D1178" s="84"/>
      <c r="E1178" s="84"/>
      <c r="F1178" s="84"/>
      <c r="G1178" s="47"/>
    </row>
    <row r="1179" spans="2:7">
      <c r="B1179" s="48"/>
      <c r="C1179" s="84"/>
      <c r="D1179" s="84"/>
      <c r="E1179" s="84"/>
      <c r="F1179" s="84"/>
      <c r="G1179" s="47"/>
    </row>
    <row r="1180" spans="2:7">
      <c r="B1180" s="48"/>
      <c r="C1180" s="84"/>
      <c r="D1180" s="84"/>
      <c r="E1180" s="84"/>
      <c r="F1180" s="84"/>
      <c r="G1180" s="47"/>
    </row>
    <row r="1181" spans="2:7">
      <c r="B1181" s="48"/>
      <c r="C1181" s="84"/>
      <c r="D1181" s="84"/>
      <c r="E1181" s="84"/>
      <c r="F1181" s="84"/>
      <c r="G1181" s="47"/>
    </row>
    <row r="1182" spans="2:7">
      <c r="B1182" s="48"/>
      <c r="C1182" s="84"/>
      <c r="D1182" s="84"/>
      <c r="E1182" s="84"/>
      <c r="F1182" s="84"/>
      <c r="G1182" s="47"/>
    </row>
    <row r="1183" spans="2:7">
      <c r="B1183" s="48"/>
      <c r="C1183" s="84"/>
      <c r="D1183" s="84"/>
      <c r="E1183" s="84"/>
      <c r="F1183" s="84"/>
      <c r="G1183" s="47"/>
    </row>
    <row r="1184" spans="2:7">
      <c r="B1184" s="48"/>
      <c r="C1184" s="84"/>
      <c r="D1184" s="84"/>
      <c r="E1184" s="84"/>
      <c r="F1184" s="84"/>
      <c r="G1184" s="47"/>
    </row>
    <row r="1185" spans="2:7">
      <c r="B1185" s="48"/>
      <c r="C1185" s="84"/>
      <c r="D1185" s="84"/>
      <c r="E1185" s="84"/>
      <c r="F1185" s="84"/>
      <c r="G1185" s="47"/>
    </row>
    <row r="1186" spans="2:7">
      <c r="B1186" s="48"/>
      <c r="C1186" s="84"/>
      <c r="D1186" s="84"/>
      <c r="E1186" s="84"/>
      <c r="F1186" s="84"/>
      <c r="G1186" s="47"/>
    </row>
    <row r="1187" spans="2:7">
      <c r="B1187" s="48"/>
      <c r="C1187" s="84"/>
      <c r="D1187" s="84"/>
      <c r="E1187" s="84"/>
      <c r="F1187" s="84"/>
      <c r="G1187" s="47"/>
    </row>
    <row r="1188" spans="2:7">
      <c r="B1188" s="48"/>
      <c r="C1188" s="84"/>
      <c r="D1188" s="84"/>
      <c r="E1188" s="84"/>
      <c r="F1188" s="84"/>
      <c r="G1188" s="47"/>
    </row>
    <row r="1189" spans="2:7">
      <c r="B1189" s="48"/>
      <c r="C1189" s="84"/>
      <c r="D1189" s="84"/>
      <c r="E1189" s="84"/>
      <c r="F1189" s="84"/>
      <c r="G1189" s="47"/>
    </row>
    <row r="1190" spans="2:7">
      <c r="B1190" s="48"/>
      <c r="C1190" s="84"/>
      <c r="D1190" s="84"/>
      <c r="E1190" s="84"/>
      <c r="F1190" s="84"/>
      <c r="G1190" s="47"/>
    </row>
    <row r="1191" spans="2:7">
      <c r="B1191" s="48"/>
      <c r="C1191" s="84"/>
      <c r="D1191" s="84"/>
      <c r="E1191" s="84"/>
      <c r="F1191" s="84"/>
      <c r="G1191" s="47"/>
    </row>
    <row r="1192" spans="2:7">
      <c r="B1192" s="48"/>
      <c r="C1192" s="84"/>
      <c r="D1192" s="84"/>
      <c r="E1192" s="84"/>
      <c r="F1192" s="84"/>
      <c r="G1192" s="47"/>
    </row>
    <row r="1193" spans="2:7">
      <c r="B1193" s="48"/>
      <c r="C1193" s="84"/>
      <c r="D1193" s="84"/>
      <c r="E1193" s="84"/>
      <c r="F1193" s="84"/>
      <c r="G1193" s="47"/>
    </row>
    <row r="1194" spans="2:7">
      <c r="B1194" s="48"/>
      <c r="C1194" s="84"/>
      <c r="D1194" s="84"/>
      <c r="E1194" s="84"/>
      <c r="F1194" s="84"/>
      <c r="G1194" s="47"/>
    </row>
    <row r="1195" spans="2:7">
      <c r="B1195" s="48"/>
      <c r="C1195" s="84"/>
      <c r="D1195" s="84"/>
      <c r="E1195" s="84"/>
      <c r="F1195" s="84"/>
      <c r="G1195" s="47"/>
    </row>
    <row r="1196" spans="2:7">
      <c r="B1196" s="48"/>
      <c r="C1196" s="84"/>
      <c r="D1196" s="84"/>
      <c r="E1196" s="84"/>
      <c r="F1196" s="84"/>
      <c r="G1196" s="47"/>
    </row>
    <row r="1197" spans="2:7">
      <c r="B1197" s="48"/>
      <c r="C1197" s="84"/>
      <c r="D1197" s="84"/>
      <c r="E1197" s="84"/>
      <c r="F1197" s="84"/>
      <c r="G1197" s="47"/>
    </row>
    <row r="1198" spans="2:7">
      <c r="B1198" s="48"/>
      <c r="C1198" s="84"/>
      <c r="D1198" s="84"/>
      <c r="E1198" s="84"/>
      <c r="F1198" s="84"/>
      <c r="G1198" s="47"/>
    </row>
    <row r="1199" spans="2:7">
      <c r="B1199" s="48"/>
      <c r="C1199" s="84"/>
      <c r="D1199" s="84"/>
      <c r="E1199" s="84"/>
      <c r="F1199" s="84"/>
      <c r="G1199" s="47"/>
    </row>
    <row r="1200" spans="2:7">
      <c r="B1200" s="48"/>
      <c r="C1200" s="84"/>
      <c r="D1200" s="84"/>
      <c r="E1200" s="84"/>
      <c r="F1200" s="84"/>
      <c r="G1200" s="47"/>
    </row>
    <row r="1201" spans="2:7">
      <c r="B1201" s="48"/>
      <c r="C1201" s="84"/>
      <c r="D1201" s="84"/>
      <c r="E1201" s="84"/>
      <c r="F1201" s="84"/>
      <c r="G1201" s="47"/>
    </row>
    <row r="1202" spans="2:7">
      <c r="B1202" s="48"/>
      <c r="C1202" s="84"/>
      <c r="D1202" s="84"/>
      <c r="E1202" s="84"/>
      <c r="F1202" s="84"/>
      <c r="G1202" s="47"/>
    </row>
    <row r="1203" spans="2:7">
      <c r="B1203" s="48"/>
      <c r="C1203" s="84"/>
      <c r="D1203" s="84"/>
      <c r="E1203" s="84"/>
      <c r="F1203" s="84"/>
      <c r="G1203" s="47"/>
    </row>
    <row r="1204" spans="2:7">
      <c r="B1204" s="48"/>
      <c r="C1204" s="84"/>
      <c r="D1204" s="84"/>
      <c r="E1204" s="84"/>
      <c r="F1204" s="84"/>
      <c r="G1204" s="47"/>
    </row>
    <row r="1205" spans="2:7">
      <c r="B1205" s="48"/>
      <c r="C1205" s="84"/>
      <c r="D1205" s="84"/>
      <c r="E1205" s="84"/>
      <c r="F1205" s="84"/>
      <c r="G1205" s="47"/>
    </row>
    <row r="1206" spans="2:7">
      <c r="B1206" s="48"/>
      <c r="C1206" s="84"/>
      <c r="D1206" s="84"/>
      <c r="E1206" s="84"/>
      <c r="F1206" s="84"/>
      <c r="G1206" s="47"/>
    </row>
    <row r="1207" spans="2:7">
      <c r="B1207" s="48"/>
      <c r="C1207" s="84"/>
      <c r="D1207" s="84"/>
      <c r="E1207" s="84"/>
      <c r="F1207" s="84"/>
      <c r="G1207" s="47"/>
    </row>
    <row r="1208" spans="2:7">
      <c r="B1208" s="48"/>
      <c r="C1208" s="84"/>
      <c r="D1208" s="84"/>
      <c r="E1208" s="84"/>
      <c r="F1208" s="84"/>
      <c r="G1208" s="47"/>
    </row>
    <row r="1209" spans="2:7">
      <c r="B1209" s="48"/>
      <c r="C1209" s="84"/>
      <c r="D1209" s="84"/>
      <c r="E1209" s="84"/>
      <c r="F1209" s="84"/>
      <c r="G1209" s="47"/>
    </row>
    <row r="1210" spans="2:7">
      <c r="B1210" s="48"/>
      <c r="C1210" s="84"/>
      <c r="D1210" s="84"/>
      <c r="E1210" s="84"/>
      <c r="F1210" s="84"/>
      <c r="G1210" s="47"/>
    </row>
    <row r="1211" spans="2:7">
      <c r="B1211" s="48"/>
      <c r="C1211" s="84"/>
      <c r="D1211" s="84"/>
      <c r="E1211" s="84"/>
      <c r="F1211" s="84"/>
      <c r="G1211" s="47"/>
    </row>
    <row r="1212" spans="2:7">
      <c r="B1212" s="48"/>
      <c r="C1212" s="84"/>
      <c r="D1212" s="84"/>
      <c r="E1212" s="84"/>
      <c r="F1212" s="84"/>
      <c r="G1212" s="47"/>
    </row>
    <row r="1213" spans="2:7">
      <c r="B1213" s="48"/>
      <c r="C1213" s="84"/>
      <c r="D1213" s="84"/>
      <c r="E1213" s="84"/>
      <c r="F1213" s="84"/>
      <c r="G1213" s="47"/>
    </row>
    <row r="1214" spans="2:7">
      <c r="B1214" s="48"/>
      <c r="C1214" s="84"/>
      <c r="D1214" s="84"/>
      <c r="E1214" s="84"/>
      <c r="F1214" s="84"/>
      <c r="G1214" s="47"/>
    </row>
    <row r="1215" spans="2:7">
      <c r="B1215" s="48"/>
      <c r="C1215" s="84"/>
      <c r="D1215" s="84"/>
      <c r="E1215" s="84"/>
      <c r="F1215" s="84"/>
      <c r="G1215" s="47"/>
    </row>
    <row r="1216" spans="2:7">
      <c r="B1216" s="48"/>
      <c r="C1216" s="84"/>
      <c r="D1216" s="84"/>
      <c r="E1216" s="84"/>
      <c r="F1216" s="84"/>
      <c r="G1216" s="47"/>
    </row>
    <row r="1217" spans="2:7">
      <c r="B1217" s="48"/>
      <c r="C1217" s="84"/>
      <c r="D1217" s="84"/>
      <c r="E1217" s="84"/>
      <c r="F1217" s="84"/>
      <c r="G1217" s="47"/>
    </row>
    <row r="1218" spans="2:7">
      <c r="B1218" s="48"/>
      <c r="C1218" s="84"/>
      <c r="D1218" s="84"/>
      <c r="E1218" s="84"/>
      <c r="F1218" s="84"/>
      <c r="G1218" s="47"/>
    </row>
    <row r="1219" spans="2:7">
      <c r="B1219" s="48"/>
      <c r="C1219" s="84"/>
      <c r="D1219" s="84"/>
      <c r="E1219" s="84"/>
      <c r="F1219" s="84"/>
      <c r="G1219" s="47"/>
    </row>
    <row r="1220" spans="2:7">
      <c r="B1220" s="48"/>
      <c r="C1220" s="84"/>
      <c r="D1220" s="84"/>
      <c r="E1220" s="84"/>
      <c r="F1220" s="84"/>
      <c r="G1220" s="47"/>
    </row>
    <row r="1221" spans="2:7">
      <c r="B1221" s="48"/>
      <c r="C1221" s="84"/>
      <c r="D1221" s="84"/>
      <c r="E1221" s="84"/>
      <c r="F1221" s="84"/>
      <c r="G1221" s="47"/>
    </row>
    <row r="1222" spans="2:7">
      <c r="B1222" s="48"/>
      <c r="C1222" s="84"/>
      <c r="D1222" s="84"/>
      <c r="E1222" s="84"/>
      <c r="F1222" s="84"/>
      <c r="G1222" s="47"/>
    </row>
    <row r="1223" spans="2:7">
      <c r="B1223" s="48"/>
      <c r="C1223" s="84"/>
      <c r="D1223" s="84"/>
      <c r="E1223" s="84"/>
      <c r="F1223" s="84"/>
      <c r="G1223" s="47"/>
    </row>
    <row r="1224" spans="2:7">
      <c r="B1224" s="48"/>
      <c r="C1224" s="84"/>
      <c r="D1224" s="84"/>
      <c r="E1224" s="84"/>
      <c r="F1224" s="84"/>
      <c r="G1224" s="47"/>
    </row>
    <row r="1225" spans="2:7">
      <c r="B1225" s="48"/>
      <c r="C1225" s="84"/>
      <c r="D1225" s="84"/>
      <c r="E1225" s="84"/>
      <c r="F1225" s="84"/>
      <c r="G1225" s="47"/>
    </row>
    <row r="1226" spans="2:7">
      <c r="B1226" s="48"/>
      <c r="C1226" s="84"/>
      <c r="D1226" s="84"/>
      <c r="E1226" s="84"/>
      <c r="F1226" s="84"/>
      <c r="G1226" s="47"/>
    </row>
    <row r="1227" spans="2:7">
      <c r="B1227" s="48"/>
      <c r="C1227" s="84"/>
      <c r="D1227" s="84"/>
      <c r="E1227" s="84"/>
      <c r="F1227" s="84"/>
      <c r="G1227" s="47"/>
    </row>
    <row r="1228" spans="2:7">
      <c r="B1228" s="48"/>
      <c r="C1228" s="84"/>
      <c r="D1228" s="84"/>
      <c r="E1228" s="84"/>
      <c r="F1228" s="84"/>
      <c r="G1228" s="47"/>
    </row>
    <row r="1229" spans="2:7">
      <c r="B1229" s="48"/>
      <c r="C1229" s="84"/>
      <c r="D1229" s="84"/>
      <c r="E1229" s="84"/>
      <c r="F1229" s="84"/>
      <c r="G1229" s="47"/>
    </row>
    <row r="1230" spans="2:7">
      <c r="B1230" s="48"/>
      <c r="C1230" s="84"/>
      <c r="D1230" s="84"/>
      <c r="E1230" s="84"/>
      <c r="F1230" s="84"/>
      <c r="G1230" s="47"/>
    </row>
    <row r="1231" spans="2:7">
      <c r="B1231" s="48"/>
      <c r="C1231" s="84"/>
      <c r="D1231" s="84"/>
      <c r="E1231" s="84"/>
      <c r="F1231" s="84"/>
      <c r="G1231" s="47"/>
    </row>
    <row r="1232" spans="2:7">
      <c r="B1232" s="48"/>
      <c r="C1232" s="84"/>
      <c r="D1232" s="84"/>
      <c r="E1232" s="84"/>
      <c r="F1232" s="84"/>
      <c r="G1232" s="47"/>
    </row>
    <row r="1233" spans="2:7">
      <c r="B1233" s="48"/>
      <c r="C1233" s="84"/>
      <c r="D1233" s="84"/>
      <c r="E1233" s="84"/>
      <c r="F1233" s="84"/>
      <c r="G1233" s="47"/>
    </row>
    <row r="1234" spans="2:7">
      <c r="B1234" s="48"/>
      <c r="C1234" s="84"/>
      <c r="D1234" s="84"/>
      <c r="E1234" s="84"/>
      <c r="F1234" s="84"/>
      <c r="G1234" s="47"/>
    </row>
    <row r="1235" spans="2:7">
      <c r="B1235" s="48"/>
      <c r="C1235" s="84"/>
      <c r="D1235" s="84"/>
      <c r="E1235" s="84"/>
      <c r="F1235" s="84"/>
      <c r="G1235" s="47"/>
    </row>
    <row r="1236" spans="2:7">
      <c r="B1236" s="48"/>
      <c r="C1236" s="84"/>
      <c r="D1236" s="84"/>
      <c r="E1236" s="84"/>
      <c r="F1236" s="84"/>
      <c r="G1236" s="47"/>
    </row>
    <row r="1237" spans="2:7">
      <c r="B1237" s="48"/>
      <c r="C1237" s="84"/>
      <c r="D1237" s="84"/>
      <c r="E1237" s="84"/>
      <c r="F1237" s="84"/>
      <c r="G1237" s="47"/>
    </row>
    <row r="1238" spans="2:7">
      <c r="B1238" s="48"/>
      <c r="C1238" s="84"/>
      <c r="D1238" s="84"/>
      <c r="E1238" s="84"/>
      <c r="F1238" s="84"/>
      <c r="G1238" s="47"/>
    </row>
    <row r="1239" spans="2:7">
      <c r="B1239" s="48"/>
      <c r="C1239" s="84"/>
      <c r="D1239" s="84"/>
      <c r="E1239" s="84"/>
      <c r="F1239" s="84"/>
      <c r="G1239" s="47"/>
    </row>
    <row r="1240" spans="2:7">
      <c r="B1240" s="48"/>
      <c r="C1240" s="84"/>
      <c r="D1240" s="84"/>
      <c r="E1240" s="84"/>
      <c r="F1240" s="84"/>
      <c r="G1240" s="47"/>
    </row>
    <row r="1241" spans="2:7">
      <c r="B1241" s="48"/>
      <c r="C1241" s="84"/>
      <c r="D1241" s="84"/>
      <c r="E1241" s="84"/>
      <c r="F1241" s="84"/>
      <c r="G1241" s="47"/>
    </row>
    <row r="1242" spans="2:7">
      <c r="B1242" s="48"/>
      <c r="C1242" s="84"/>
      <c r="D1242" s="84"/>
      <c r="E1242" s="84"/>
      <c r="F1242" s="84"/>
      <c r="G1242" s="47"/>
    </row>
    <row r="1243" spans="2:7">
      <c r="B1243" s="48"/>
      <c r="C1243" s="84"/>
      <c r="D1243" s="84"/>
      <c r="E1243" s="84"/>
      <c r="F1243" s="84"/>
      <c r="G1243" s="47"/>
    </row>
    <row r="1244" spans="2:7">
      <c r="B1244" s="48"/>
      <c r="C1244" s="84"/>
      <c r="D1244" s="84"/>
      <c r="E1244" s="84"/>
      <c r="F1244" s="84"/>
      <c r="G1244" s="47"/>
    </row>
    <row r="1245" spans="2:7">
      <c r="B1245" s="48"/>
      <c r="C1245" s="84"/>
      <c r="D1245" s="84"/>
      <c r="E1245" s="84"/>
      <c r="F1245" s="84"/>
      <c r="G1245" s="47"/>
    </row>
    <row r="1246" spans="2:7">
      <c r="B1246" s="48"/>
      <c r="C1246" s="84"/>
      <c r="D1246" s="84"/>
      <c r="E1246" s="84"/>
      <c r="F1246" s="84"/>
      <c r="G1246" s="47"/>
    </row>
    <row r="1247" spans="2:7">
      <c r="B1247" s="48"/>
      <c r="C1247" s="84"/>
      <c r="D1247" s="84"/>
      <c r="E1247" s="84"/>
      <c r="F1247" s="84"/>
      <c r="G1247" s="47"/>
    </row>
    <row r="1248" spans="2:7">
      <c r="B1248" s="48"/>
      <c r="C1248" s="84"/>
      <c r="D1248" s="84"/>
      <c r="E1248" s="84"/>
      <c r="F1248" s="84"/>
      <c r="G1248" s="47"/>
    </row>
    <row r="1249" spans="2:7">
      <c r="B1249" s="48"/>
      <c r="C1249" s="84"/>
      <c r="D1249" s="84"/>
      <c r="E1249" s="84"/>
      <c r="F1249" s="84"/>
      <c r="G1249" s="47"/>
    </row>
    <row r="1250" spans="2:7">
      <c r="B1250" s="48"/>
      <c r="C1250" s="84"/>
      <c r="D1250" s="84"/>
      <c r="E1250" s="84"/>
      <c r="F1250" s="84"/>
      <c r="G1250" s="47"/>
    </row>
    <row r="1251" spans="2:7">
      <c r="B1251" s="48"/>
      <c r="C1251" s="84"/>
      <c r="D1251" s="84"/>
      <c r="E1251" s="84"/>
      <c r="F1251" s="84"/>
      <c r="G1251" s="47"/>
    </row>
    <row r="1252" spans="2:7">
      <c r="B1252" s="48"/>
      <c r="C1252" s="84"/>
      <c r="D1252" s="84"/>
      <c r="E1252" s="84"/>
      <c r="F1252" s="84"/>
      <c r="G1252" s="47"/>
    </row>
    <row r="1253" spans="2:7">
      <c r="B1253" s="48"/>
      <c r="C1253" s="84"/>
      <c r="D1253" s="84"/>
      <c r="E1253" s="84"/>
      <c r="F1253" s="84"/>
      <c r="G1253" s="47"/>
    </row>
    <row r="1254" spans="2:7">
      <c r="B1254" s="48"/>
      <c r="C1254" s="84"/>
      <c r="D1254" s="84"/>
      <c r="E1254" s="84"/>
      <c r="F1254" s="84"/>
      <c r="G1254" s="47"/>
    </row>
    <row r="1255" spans="2:7">
      <c r="B1255" s="48"/>
      <c r="C1255" s="84"/>
      <c r="D1255" s="84"/>
      <c r="E1255" s="84"/>
      <c r="F1255" s="84"/>
      <c r="G1255" s="47"/>
    </row>
    <row r="1256" spans="2:7">
      <c r="B1256" s="48"/>
      <c r="C1256" s="84"/>
      <c r="D1256" s="84"/>
      <c r="E1256" s="84"/>
      <c r="F1256" s="84"/>
      <c r="G1256" s="47"/>
    </row>
    <row r="1257" spans="2:7">
      <c r="B1257" s="48"/>
      <c r="C1257" s="84"/>
      <c r="D1257" s="84"/>
      <c r="E1257" s="84"/>
      <c r="F1257" s="84"/>
      <c r="G1257" s="47"/>
    </row>
    <row r="1258" spans="2:7">
      <c r="B1258" s="48"/>
      <c r="C1258" s="84"/>
      <c r="D1258" s="84"/>
      <c r="E1258" s="84"/>
      <c r="F1258" s="84"/>
      <c r="G1258" s="47"/>
    </row>
    <row r="1259" spans="2:7">
      <c r="B1259" s="48"/>
      <c r="C1259" s="84"/>
      <c r="D1259" s="84"/>
      <c r="E1259" s="84"/>
      <c r="F1259" s="84"/>
      <c r="G1259" s="47"/>
    </row>
    <row r="1260" spans="2:7">
      <c r="B1260" s="48"/>
      <c r="C1260" s="84"/>
      <c r="D1260" s="84"/>
      <c r="E1260" s="84"/>
      <c r="F1260" s="84"/>
      <c r="G1260" s="47"/>
    </row>
    <row r="1261" spans="2:7">
      <c r="B1261" s="48"/>
      <c r="C1261" s="84"/>
      <c r="D1261" s="84"/>
      <c r="E1261" s="84"/>
      <c r="F1261" s="84"/>
      <c r="G1261" s="47"/>
    </row>
    <row r="1262" spans="2:7">
      <c r="B1262" s="48"/>
      <c r="C1262" s="84"/>
      <c r="D1262" s="84"/>
      <c r="E1262" s="84"/>
      <c r="F1262" s="84"/>
      <c r="G1262" s="47"/>
    </row>
    <row r="1263" spans="2:7">
      <c r="B1263" s="48"/>
      <c r="C1263" s="84"/>
      <c r="D1263" s="84"/>
      <c r="E1263" s="84"/>
      <c r="F1263" s="84"/>
      <c r="G1263" s="47"/>
    </row>
    <row r="1264" spans="2:7">
      <c r="B1264" s="48"/>
      <c r="C1264" s="84"/>
      <c r="D1264" s="84"/>
      <c r="E1264" s="84"/>
      <c r="F1264" s="84"/>
      <c r="G1264" s="47"/>
    </row>
    <row r="1265" spans="2:7">
      <c r="B1265" s="48"/>
      <c r="C1265" s="84"/>
      <c r="D1265" s="84"/>
      <c r="E1265" s="84"/>
      <c r="F1265" s="84"/>
      <c r="G1265" s="47"/>
    </row>
    <row r="1266" spans="2:7">
      <c r="B1266" s="48"/>
      <c r="C1266" s="84"/>
      <c r="D1266" s="84"/>
      <c r="E1266" s="84"/>
      <c r="F1266" s="84"/>
      <c r="G1266" s="47"/>
    </row>
    <row r="1267" spans="2:7">
      <c r="B1267" s="48"/>
      <c r="C1267" s="84"/>
      <c r="D1267" s="84"/>
      <c r="E1267" s="84"/>
      <c r="F1267" s="84"/>
      <c r="G1267" s="47"/>
    </row>
    <row r="1268" spans="2:7">
      <c r="B1268" s="48"/>
      <c r="C1268" s="84"/>
      <c r="D1268" s="84"/>
      <c r="E1268" s="84"/>
      <c r="F1268" s="84"/>
      <c r="G1268" s="47"/>
    </row>
    <row r="1269" spans="2:7">
      <c r="B1269" s="48"/>
      <c r="C1269" s="84"/>
      <c r="D1269" s="84"/>
      <c r="E1269" s="84"/>
      <c r="F1269" s="84"/>
      <c r="G1269" s="47"/>
    </row>
    <row r="1270" spans="2:7">
      <c r="B1270" s="48"/>
      <c r="C1270" s="84"/>
      <c r="D1270" s="84"/>
      <c r="E1270" s="84"/>
      <c r="F1270" s="84"/>
      <c r="G1270" s="47"/>
    </row>
    <row r="1271" spans="2:7">
      <c r="B1271" s="48"/>
      <c r="C1271" s="84"/>
      <c r="D1271" s="84"/>
      <c r="E1271" s="84"/>
      <c r="F1271" s="84"/>
      <c r="G1271" s="47"/>
    </row>
    <row r="1272" spans="2:7">
      <c r="B1272" s="48"/>
      <c r="C1272" s="84"/>
      <c r="D1272" s="84"/>
      <c r="E1272" s="84"/>
      <c r="F1272" s="84"/>
      <c r="G1272" s="47"/>
    </row>
    <row r="1273" spans="2:7">
      <c r="B1273" s="48"/>
      <c r="C1273" s="84"/>
      <c r="D1273" s="84"/>
      <c r="E1273" s="84"/>
      <c r="F1273" s="84"/>
      <c r="G1273" s="47"/>
    </row>
    <row r="1274" spans="2:7">
      <c r="B1274" s="48"/>
      <c r="C1274" s="84"/>
      <c r="D1274" s="84"/>
      <c r="E1274" s="84"/>
      <c r="F1274" s="84"/>
      <c r="G1274" s="47"/>
    </row>
    <row r="1275" spans="2:7">
      <c r="B1275" s="48"/>
      <c r="C1275" s="84"/>
      <c r="D1275" s="84"/>
      <c r="E1275" s="84"/>
      <c r="F1275" s="84"/>
      <c r="G1275" s="47"/>
    </row>
    <row r="1276" spans="2:7">
      <c r="B1276" s="48"/>
      <c r="C1276" s="84"/>
      <c r="D1276" s="84"/>
      <c r="E1276" s="84"/>
      <c r="F1276" s="84"/>
      <c r="G1276" s="47"/>
    </row>
    <row r="1277" spans="2:7">
      <c r="B1277" s="48"/>
      <c r="C1277" s="84"/>
      <c r="D1277" s="84"/>
      <c r="E1277" s="84"/>
      <c r="F1277" s="84"/>
      <c r="G1277" s="47"/>
    </row>
    <row r="1278" spans="2:7">
      <c r="B1278" s="48"/>
      <c r="C1278" s="84"/>
      <c r="D1278" s="84"/>
      <c r="E1278" s="84"/>
      <c r="F1278" s="84"/>
      <c r="G1278" s="47"/>
    </row>
    <row r="1279" spans="2:7">
      <c r="B1279" s="48"/>
      <c r="C1279" s="84"/>
      <c r="D1279" s="84"/>
      <c r="E1279" s="84"/>
      <c r="F1279" s="84"/>
      <c r="G1279" s="47"/>
    </row>
    <row r="1280" spans="2:7">
      <c r="B1280" s="48"/>
      <c r="C1280" s="84"/>
      <c r="D1280" s="84"/>
      <c r="E1280" s="84"/>
      <c r="F1280" s="84"/>
      <c r="G1280" s="47"/>
    </row>
    <row r="1281" spans="2:7">
      <c r="B1281" s="48"/>
      <c r="C1281" s="84"/>
      <c r="D1281" s="84"/>
      <c r="E1281" s="84"/>
      <c r="F1281" s="84"/>
      <c r="G1281" s="47"/>
    </row>
    <row r="1282" spans="2:7">
      <c r="B1282" s="48"/>
      <c r="C1282" s="84"/>
      <c r="D1282" s="84"/>
      <c r="E1282" s="84"/>
      <c r="F1282" s="84"/>
      <c r="G1282" s="47"/>
    </row>
    <row r="1283" spans="2:7">
      <c r="B1283" s="48"/>
      <c r="C1283" s="84"/>
      <c r="D1283" s="84"/>
      <c r="E1283" s="84"/>
      <c r="F1283" s="84"/>
      <c r="G1283" s="47"/>
    </row>
    <row r="1284" spans="2:7">
      <c r="B1284" s="48"/>
      <c r="C1284" s="84"/>
      <c r="D1284" s="84"/>
      <c r="E1284" s="84"/>
      <c r="F1284" s="84"/>
      <c r="G1284" s="47"/>
    </row>
    <row r="1285" spans="2:7">
      <c r="B1285" s="48"/>
      <c r="C1285" s="84"/>
      <c r="D1285" s="84"/>
      <c r="E1285" s="84"/>
      <c r="F1285" s="84"/>
      <c r="G1285" s="47"/>
    </row>
    <row r="1286" spans="2:7">
      <c r="B1286" s="48"/>
      <c r="C1286" s="84"/>
      <c r="D1286" s="84"/>
      <c r="E1286" s="84"/>
      <c r="F1286" s="84"/>
      <c r="G1286" s="47"/>
    </row>
    <row r="1287" spans="2:7">
      <c r="B1287" s="48"/>
      <c r="C1287" s="84"/>
      <c r="D1287" s="84"/>
      <c r="E1287" s="84"/>
      <c r="F1287" s="84"/>
      <c r="G1287" s="47"/>
    </row>
    <row r="1288" spans="2:7">
      <c r="B1288" s="48"/>
      <c r="C1288" s="84"/>
      <c r="D1288" s="84"/>
      <c r="E1288" s="84"/>
      <c r="F1288" s="84"/>
      <c r="G1288" s="47"/>
    </row>
    <row r="1289" spans="2:7">
      <c r="B1289" s="48"/>
      <c r="C1289" s="84"/>
      <c r="D1289" s="84"/>
      <c r="E1289" s="84"/>
      <c r="F1289" s="84"/>
      <c r="G1289" s="47"/>
    </row>
    <row r="1290" spans="2:7">
      <c r="B1290" s="48"/>
      <c r="C1290" s="84"/>
      <c r="D1290" s="84"/>
      <c r="E1290" s="84"/>
      <c r="F1290" s="84"/>
      <c r="G1290" s="47"/>
    </row>
    <row r="1291" spans="2:7">
      <c r="B1291" s="48"/>
      <c r="C1291" s="84"/>
      <c r="D1291" s="84"/>
      <c r="E1291" s="84"/>
      <c r="F1291" s="84"/>
      <c r="G1291" s="47"/>
    </row>
    <row r="1292" spans="2:7">
      <c r="B1292" s="48"/>
      <c r="C1292" s="84"/>
      <c r="D1292" s="84"/>
      <c r="E1292" s="84"/>
      <c r="F1292" s="84"/>
      <c r="G1292" s="47"/>
    </row>
    <row r="1293" spans="2:7">
      <c r="B1293" s="48"/>
      <c r="C1293" s="84"/>
      <c r="D1293" s="84"/>
      <c r="E1293" s="84"/>
      <c r="F1293" s="84"/>
      <c r="G1293" s="47"/>
    </row>
    <row r="1294" spans="2:7">
      <c r="B1294" s="48"/>
      <c r="C1294" s="84"/>
      <c r="D1294" s="84"/>
      <c r="E1294" s="84"/>
      <c r="F1294" s="84"/>
      <c r="G1294" s="47"/>
    </row>
    <row r="1295" spans="2:7">
      <c r="B1295" s="48"/>
      <c r="C1295" s="84"/>
      <c r="D1295" s="84"/>
      <c r="E1295" s="84"/>
      <c r="F1295" s="84"/>
      <c r="G1295" s="47"/>
    </row>
    <row r="1296" spans="2:7">
      <c r="B1296" s="48"/>
      <c r="C1296" s="84"/>
      <c r="D1296" s="84"/>
      <c r="E1296" s="84"/>
      <c r="F1296" s="84"/>
      <c r="G1296" s="47"/>
    </row>
    <row r="1297" spans="2:7">
      <c r="B1297" s="48"/>
      <c r="C1297" s="84"/>
      <c r="D1297" s="84"/>
      <c r="E1297" s="84"/>
      <c r="F1297" s="84"/>
      <c r="G1297" s="47"/>
    </row>
    <row r="1298" spans="2:7">
      <c r="B1298" s="48"/>
      <c r="C1298" s="84"/>
      <c r="D1298" s="84"/>
      <c r="E1298" s="84"/>
      <c r="F1298" s="84"/>
      <c r="G1298" s="47"/>
    </row>
    <row r="1299" spans="2:7">
      <c r="B1299" s="48"/>
      <c r="C1299" s="84"/>
      <c r="D1299" s="84"/>
      <c r="E1299" s="84"/>
      <c r="F1299" s="84"/>
      <c r="G1299" s="47"/>
    </row>
    <row r="1300" spans="2:7">
      <c r="B1300" s="48"/>
      <c r="C1300" s="84"/>
      <c r="D1300" s="84"/>
      <c r="E1300" s="84"/>
      <c r="F1300" s="84"/>
      <c r="G1300" s="47"/>
    </row>
    <row r="1301" spans="2:7">
      <c r="B1301" s="48"/>
      <c r="C1301" s="84"/>
      <c r="D1301" s="84"/>
      <c r="E1301" s="84"/>
      <c r="F1301" s="84"/>
      <c r="G1301" s="47"/>
    </row>
    <row r="1302" spans="2:7">
      <c r="B1302" s="48"/>
      <c r="C1302" s="84"/>
      <c r="D1302" s="84"/>
      <c r="E1302" s="84"/>
      <c r="F1302" s="84"/>
      <c r="G1302" s="47"/>
    </row>
    <row r="1303" spans="2:7">
      <c r="B1303" s="48"/>
      <c r="C1303" s="84"/>
      <c r="D1303" s="84"/>
      <c r="E1303" s="84"/>
      <c r="F1303" s="84"/>
      <c r="G1303" s="47"/>
    </row>
    <row r="1304" spans="2:7">
      <c r="B1304" s="48"/>
      <c r="C1304" s="84"/>
      <c r="D1304" s="84"/>
      <c r="E1304" s="84"/>
      <c r="F1304" s="84"/>
      <c r="G1304" s="47"/>
    </row>
    <row r="1305" spans="2:7">
      <c r="B1305" s="48"/>
      <c r="C1305" s="84"/>
      <c r="D1305" s="84"/>
      <c r="E1305" s="84"/>
      <c r="F1305" s="84"/>
      <c r="G1305" s="47"/>
    </row>
    <row r="1306" spans="2:7">
      <c r="B1306" s="48"/>
      <c r="C1306" s="84"/>
      <c r="D1306" s="84"/>
      <c r="E1306" s="84"/>
      <c r="F1306" s="84"/>
      <c r="G1306" s="47"/>
    </row>
    <row r="1307" spans="2:7">
      <c r="B1307" s="48"/>
      <c r="C1307" s="84"/>
      <c r="D1307" s="84"/>
      <c r="E1307" s="84"/>
      <c r="F1307" s="84"/>
      <c r="G1307" s="47"/>
    </row>
    <row r="1308" spans="2:7">
      <c r="B1308" s="48"/>
      <c r="C1308" s="84"/>
      <c r="D1308" s="84"/>
      <c r="E1308" s="84"/>
      <c r="F1308" s="84"/>
      <c r="G1308" s="47"/>
    </row>
    <row r="1309" spans="2:7">
      <c r="B1309" s="48"/>
      <c r="C1309" s="84"/>
      <c r="D1309" s="84"/>
      <c r="E1309" s="84"/>
      <c r="F1309" s="84"/>
      <c r="G1309" s="47"/>
    </row>
    <row r="1310" spans="2:7">
      <c r="B1310" s="48"/>
      <c r="C1310" s="84"/>
      <c r="D1310" s="84"/>
      <c r="E1310" s="84"/>
      <c r="F1310" s="84"/>
      <c r="G1310" s="47"/>
    </row>
    <row r="1311" spans="2:7">
      <c r="B1311" s="48"/>
      <c r="C1311" s="84"/>
      <c r="D1311" s="84"/>
      <c r="E1311" s="84"/>
      <c r="F1311" s="84"/>
      <c r="G1311" s="47"/>
    </row>
    <row r="1312" spans="2:7">
      <c r="B1312" s="48"/>
      <c r="C1312" s="84"/>
      <c r="D1312" s="84"/>
      <c r="E1312" s="84"/>
      <c r="F1312" s="84"/>
      <c r="G1312" s="47"/>
    </row>
    <row r="1313" spans="2:7">
      <c r="B1313" s="48"/>
      <c r="C1313" s="84"/>
      <c r="D1313" s="84"/>
      <c r="E1313" s="84"/>
      <c r="F1313" s="84"/>
      <c r="G1313" s="47"/>
    </row>
    <row r="1314" spans="2:7">
      <c r="B1314" s="48"/>
      <c r="C1314" s="84"/>
      <c r="D1314" s="84"/>
      <c r="E1314" s="84"/>
      <c r="F1314" s="84"/>
      <c r="G1314" s="47"/>
    </row>
    <row r="1315" spans="2:7">
      <c r="B1315" s="48"/>
      <c r="C1315" s="84"/>
      <c r="D1315" s="84"/>
      <c r="E1315" s="84"/>
      <c r="F1315" s="84"/>
      <c r="G1315" s="47"/>
    </row>
    <row r="1316" spans="2:7">
      <c r="B1316" s="48"/>
      <c r="C1316" s="84"/>
      <c r="D1316" s="84"/>
      <c r="E1316" s="84"/>
      <c r="F1316" s="84"/>
      <c r="G1316" s="47"/>
    </row>
    <row r="1317" spans="2:7">
      <c r="B1317" s="48"/>
      <c r="C1317" s="84"/>
      <c r="D1317" s="84"/>
      <c r="E1317" s="84"/>
      <c r="F1317" s="84"/>
      <c r="G1317" s="47"/>
    </row>
    <row r="1318" spans="2:7">
      <c r="B1318" s="48"/>
      <c r="C1318" s="84"/>
      <c r="D1318" s="84"/>
      <c r="E1318" s="84"/>
      <c r="F1318" s="84"/>
      <c r="G1318" s="47"/>
    </row>
    <row r="1319" spans="2:7">
      <c r="B1319" s="48"/>
      <c r="C1319" s="84"/>
      <c r="D1319" s="84"/>
      <c r="E1319" s="84"/>
      <c r="F1319" s="84"/>
      <c r="G1319" s="47"/>
    </row>
    <row r="1320" spans="2:7">
      <c r="B1320" s="48"/>
      <c r="C1320" s="84"/>
      <c r="D1320" s="84"/>
      <c r="E1320" s="84"/>
      <c r="F1320" s="84"/>
      <c r="G1320" s="47"/>
    </row>
    <row r="1321" spans="2:7">
      <c r="B1321" s="48"/>
      <c r="C1321" s="84"/>
      <c r="D1321" s="84"/>
      <c r="E1321" s="84"/>
      <c r="F1321" s="84"/>
      <c r="G1321" s="47"/>
    </row>
    <row r="1322" spans="2:7">
      <c r="B1322" s="48"/>
      <c r="C1322" s="84"/>
      <c r="D1322" s="84"/>
      <c r="E1322" s="84"/>
      <c r="F1322" s="84"/>
      <c r="G1322" s="47"/>
    </row>
    <row r="1323" spans="2:7">
      <c r="B1323" s="48"/>
      <c r="C1323" s="84"/>
      <c r="D1323" s="84"/>
      <c r="E1323" s="84"/>
      <c r="F1323" s="84"/>
      <c r="G1323" s="47"/>
    </row>
    <row r="1324" spans="2:7">
      <c r="B1324" s="48"/>
      <c r="C1324" s="84"/>
      <c r="D1324" s="84"/>
      <c r="E1324" s="84"/>
      <c r="F1324" s="84"/>
      <c r="G1324" s="47"/>
    </row>
    <row r="1325" spans="2:7">
      <c r="B1325" s="48"/>
      <c r="C1325" s="84"/>
      <c r="D1325" s="84"/>
      <c r="E1325" s="84"/>
      <c r="F1325" s="84"/>
      <c r="G1325" s="47"/>
    </row>
    <row r="1326" spans="2:7">
      <c r="B1326" s="48"/>
      <c r="C1326" s="84"/>
      <c r="D1326" s="84"/>
      <c r="E1326" s="84"/>
      <c r="F1326" s="84"/>
      <c r="G1326" s="47"/>
    </row>
    <row r="1327" spans="2:7">
      <c r="B1327" s="48"/>
      <c r="C1327" s="84"/>
      <c r="D1327" s="84"/>
      <c r="E1327" s="84"/>
      <c r="F1327" s="84"/>
      <c r="G1327" s="47"/>
    </row>
    <row r="1328" spans="2:7">
      <c r="B1328" s="48"/>
      <c r="C1328" s="84"/>
      <c r="D1328" s="84"/>
      <c r="E1328" s="84"/>
      <c r="F1328" s="84"/>
      <c r="G1328" s="47"/>
    </row>
    <row r="1329" spans="2:7">
      <c r="B1329" s="48"/>
      <c r="C1329" s="84"/>
      <c r="D1329" s="84"/>
      <c r="E1329" s="84"/>
      <c r="F1329" s="84"/>
      <c r="G1329" s="47"/>
    </row>
    <row r="1330" spans="2:7">
      <c r="B1330" s="48"/>
      <c r="C1330" s="84"/>
      <c r="D1330" s="84"/>
      <c r="E1330" s="84"/>
      <c r="F1330" s="84"/>
      <c r="G1330" s="47"/>
    </row>
    <row r="1331" spans="2:7">
      <c r="B1331" s="48"/>
      <c r="C1331" s="84"/>
      <c r="D1331" s="84"/>
      <c r="E1331" s="84"/>
      <c r="F1331" s="84"/>
      <c r="G1331" s="47"/>
    </row>
    <row r="1332" spans="2:7">
      <c r="B1332" s="48"/>
      <c r="C1332" s="84"/>
      <c r="D1332" s="84"/>
      <c r="E1332" s="84"/>
      <c r="F1332" s="84"/>
      <c r="G1332" s="47"/>
    </row>
    <row r="1333" spans="2:7">
      <c r="B1333" s="48"/>
      <c r="C1333" s="84"/>
      <c r="D1333" s="84"/>
      <c r="E1333" s="84"/>
      <c r="F1333" s="84"/>
      <c r="G1333" s="47"/>
    </row>
    <row r="1334" spans="2:7">
      <c r="B1334" s="48"/>
      <c r="C1334" s="84"/>
      <c r="D1334" s="84"/>
      <c r="E1334" s="84"/>
      <c r="F1334" s="84"/>
      <c r="G1334" s="47"/>
    </row>
    <row r="1335" spans="2:7">
      <c r="B1335" s="48"/>
      <c r="C1335" s="84"/>
      <c r="D1335" s="84"/>
      <c r="E1335" s="84"/>
      <c r="F1335" s="84"/>
      <c r="G1335" s="47"/>
    </row>
    <row r="1336" spans="2:7">
      <c r="B1336" s="48"/>
      <c r="C1336" s="84"/>
      <c r="D1336" s="84"/>
      <c r="E1336" s="84"/>
      <c r="F1336" s="84"/>
      <c r="G1336" s="47"/>
    </row>
    <row r="1337" spans="2:7">
      <c r="B1337" s="48"/>
      <c r="C1337" s="84"/>
      <c r="D1337" s="84"/>
      <c r="E1337" s="84"/>
      <c r="F1337" s="84"/>
      <c r="G1337" s="47"/>
    </row>
    <row r="1338" spans="2:7">
      <c r="B1338" s="48"/>
      <c r="C1338" s="84"/>
      <c r="D1338" s="84"/>
      <c r="E1338" s="84"/>
      <c r="F1338" s="84"/>
      <c r="G1338" s="47"/>
    </row>
    <row r="1339" spans="2:7">
      <c r="B1339" s="48"/>
      <c r="C1339" s="84"/>
      <c r="D1339" s="84"/>
      <c r="E1339" s="84"/>
      <c r="F1339" s="84"/>
      <c r="G1339" s="47"/>
    </row>
    <row r="1340" spans="2:7">
      <c r="B1340" s="48"/>
      <c r="C1340" s="84"/>
      <c r="D1340" s="84"/>
      <c r="E1340" s="84"/>
      <c r="F1340" s="84"/>
      <c r="G1340" s="47"/>
    </row>
    <row r="1341" spans="2:7">
      <c r="B1341" s="48"/>
      <c r="C1341" s="84"/>
      <c r="D1341" s="84"/>
      <c r="E1341" s="84"/>
      <c r="F1341" s="84"/>
      <c r="G1341" s="47"/>
    </row>
    <row r="1342" spans="2:7">
      <c r="B1342" s="48"/>
      <c r="C1342" s="84"/>
      <c r="D1342" s="84"/>
      <c r="E1342" s="84"/>
      <c r="F1342" s="84"/>
      <c r="G1342" s="47"/>
    </row>
    <row r="1343" spans="2:7">
      <c r="B1343" s="48"/>
      <c r="C1343" s="84"/>
      <c r="D1343" s="84"/>
      <c r="E1343" s="84"/>
      <c r="F1343" s="84"/>
      <c r="G1343" s="47"/>
    </row>
    <row r="1344" spans="2:7">
      <c r="B1344" s="48"/>
      <c r="C1344" s="84"/>
      <c r="D1344" s="84"/>
      <c r="E1344" s="84"/>
      <c r="F1344" s="84"/>
      <c r="G1344" s="47"/>
    </row>
    <row r="1345" spans="2:7">
      <c r="B1345" s="48"/>
      <c r="C1345" s="84"/>
      <c r="D1345" s="84"/>
      <c r="E1345" s="84"/>
      <c r="F1345" s="84"/>
      <c r="G1345" s="47"/>
    </row>
    <row r="1346" spans="2:7">
      <c r="B1346" s="48"/>
      <c r="C1346" s="84"/>
      <c r="D1346" s="84"/>
      <c r="E1346" s="84"/>
      <c r="F1346" s="84"/>
      <c r="G1346" s="47"/>
    </row>
    <row r="1347" spans="2:7">
      <c r="B1347" s="48"/>
      <c r="C1347" s="84"/>
      <c r="D1347" s="84"/>
      <c r="E1347" s="84"/>
      <c r="F1347" s="84"/>
      <c r="G1347" s="47"/>
    </row>
    <row r="1348" spans="2:7">
      <c r="B1348" s="48"/>
      <c r="C1348" s="84"/>
      <c r="D1348" s="84"/>
      <c r="E1348" s="84"/>
      <c r="F1348" s="84"/>
      <c r="G1348" s="47"/>
    </row>
    <row r="1349" spans="2:7">
      <c r="B1349" s="48"/>
      <c r="C1349" s="84"/>
      <c r="D1349" s="84"/>
      <c r="E1349" s="84"/>
      <c r="F1349" s="84"/>
      <c r="G1349" s="47"/>
    </row>
    <row r="1350" spans="2:7">
      <c r="B1350" s="48"/>
      <c r="C1350" s="84"/>
      <c r="D1350" s="84"/>
      <c r="E1350" s="84"/>
      <c r="F1350" s="84"/>
      <c r="G1350" s="47"/>
    </row>
    <row r="1351" spans="2:7">
      <c r="B1351" s="48"/>
      <c r="C1351" s="84"/>
      <c r="D1351" s="84"/>
      <c r="E1351" s="84"/>
      <c r="F1351" s="84"/>
      <c r="G1351" s="47"/>
    </row>
    <row r="1352" spans="2:7">
      <c r="B1352" s="48"/>
      <c r="C1352" s="84"/>
      <c r="D1352" s="84"/>
      <c r="E1352" s="84"/>
      <c r="F1352" s="84"/>
      <c r="G1352" s="47"/>
    </row>
    <row r="1353" spans="2:7">
      <c r="B1353" s="48"/>
      <c r="C1353" s="84"/>
      <c r="D1353" s="84"/>
      <c r="E1353" s="84"/>
      <c r="F1353" s="84"/>
      <c r="G1353" s="47"/>
    </row>
    <row r="1354" spans="2:7">
      <c r="B1354" s="48"/>
      <c r="C1354" s="84"/>
      <c r="D1354" s="84"/>
      <c r="E1354" s="84"/>
      <c r="F1354" s="84"/>
      <c r="G1354" s="47"/>
    </row>
    <row r="1355" spans="2:7">
      <c r="B1355" s="48"/>
      <c r="C1355" s="84"/>
      <c r="D1355" s="84"/>
      <c r="E1355" s="84"/>
      <c r="F1355" s="84"/>
      <c r="G1355" s="47"/>
    </row>
    <row r="1356" spans="2:7">
      <c r="B1356" s="48"/>
      <c r="C1356" s="84"/>
      <c r="D1356" s="84"/>
      <c r="E1356" s="84"/>
      <c r="F1356" s="84"/>
      <c r="G1356" s="47"/>
    </row>
    <row r="1357" spans="2:7">
      <c r="B1357" s="48"/>
      <c r="C1357" s="84"/>
      <c r="D1357" s="84"/>
      <c r="E1357" s="84"/>
      <c r="F1357" s="84"/>
      <c r="G1357" s="47"/>
    </row>
    <row r="1358" spans="2:7">
      <c r="B1358" s="48"/>
      <c r="C1358" s="84"/>
      <c r="D1358" s="84"/>
      <c r="E1358" s="84"/>
      <c r="F1358" s="84"/>
      <c r="G1358" s="47"/>
    </row>
    <row r="1359" spans="2:7">
      <c r="B1359" s="48"/>
      <c r="C1359" s="84"/>
      <c r="D1359" s="84"/>
      <c r="E1359" s="84"/>
      <c r="F1359" s="84"/>
      <c r="G1359" s="47"/>
    </row>
    <row r="1360" spans="2:7">
      <c r="B1360" s="48"/>
      <c r="C1360" s="84"/>
      <c r="D1360" s="84"/>
      <c r="E1360" s="84"/>
      <c r="F1360" s="84"/>
      <c r="G1360" s="47"/>
    </row>
    <row r="1361" spans="2:7">
      <c r="B1361" s="48"/>
      <c r="C1361" s="84"/>
      <c r="D1361" s="84"/>
      <c r="E1361" s="84"/>
      <c r="F1361" s="84"/>
      <c r="G1361" s="47"/>
    </row>
    <row r="1362" spans="2:7">
      <c r="B1362" s="48"/>
      <c r="C1362" s="84"/>
      <c r="D1362" s="84"/>
      <c r="E1362" s="84"/>
      <c r="F1362" s="84"/>
      <c r="G1362" s="47"/>
    </row>
    <row r="1363" spans="2:7">
      <c r="B1363" s="48"/>
      <c r="C1363" s="84"/>
      <c r="D1363" s="84"/>
      <c r="E1363" s="84"/>
      <c r="F1363" s="84"/>
      <c r="G1363" s="47"/>
    </row>
    <row r="1364" spans="2:7">
      <c r="B1364" s="48"/>
      <c r="C1364" s="84"/>
      <c r="D1364" s="84"/>
      <c r="E1364" s="84"/>
      <c r="F1364" s="84"/>
      <c r="G1364" s="47"/>
    </row>
    <row r="1365" spans="2:7">
      <c r="B1365" s="48"/>
      <c r="C1365" s="84"/>
      <c r="D1365" s="84"/>
      <c r="E1365" s="84"/>
      <c r="F1365" s="84"/>
      <c r="G1365" s="47"/>
    </row>
    <row r="1366" spans="2:7">
      <c r="B1366" s="48"/>
      <c r="C1366" s="84"/>
      <c r="D1366" s="84"/>
      <c r="E1366" s="84"/>
      <c r="F1366" s="84"/>
      <c r="G1366" s="47"/>
    </row>
    <row r="1367" spans="2:7">
      <c r="B1367" s="48"/>
      <c r="C1367" s="84"/>
      <c r="D1367" s="84"/>
      <c r="E1367" s="84"/>
      <c r="F1367" s="84"/>
      <c r="G1367" s="47"/>
    </row>
    <row r="1368" spans="2:7">
      <c r="B1368" s="48"/>
      <c r="C1368" s="84"/>
      <c r="D1368" s="84"/>
      <c r="E1368" s="84"/>
      <c r="F1368" s="84"/>
      <c r="G1368" s="47"/>
    </row>
    <row r="1369" spans="2:7">
      <c r="B1369" s="48"/>
      <c r="C1369" s="84"/>
      <c r="D1369" s="84"/>
      <c r="E1369" s="84"/>
      <c r="F1369" s="84"/>
      <c r="G1369" s="47"/>
    </row>
    <row r="1370" spans="2:7">
      <c r="B1370" s="48"/>
      <c r="C1370" s="84"/>
      <c r="D1370" s="84"/>
      <c r="E1370" s="84"/>
      <c r="F1370" s="84"/>
      <c r="G1370" s="47"/>
    </row>
    <row r="1371" spans="2:7">
      <c r="B1371" s="48"/>
      <c r="C1371" s="84"/>
      <c r="D1371" s="84"/>
      <c r="E1371" s="84"/>
      <c r="F1371" s="84"/>
      <c r="G1371" s="47"/>
    </row>
    <row r="1372" spans="2:7">
      <c r="B1372" s="48"/>
      <c r="C1372" s="84"/>
      <c r="D1372" s="84"/>
      <c r="E1372" s="84"/>
      <c r="F1372" s="84"/>
      <c r="G1372" s="47"/>
    </row>
    <row r="1373" spans="2:7">
      <c r="B1373" s="48"/>
      <c r="C1373" s="84"/>
      <c r="D1373" s="84"/>
      <c r="E1373" s="84"/>
      <c r="F1373" s="84"/>
      <c r="G1373" s="47"/>
    </row>
    <row r="1374" spans="2:7">
      <c r="B1374" s="48"/>
      <c r="C1374" s="84"/>
      <c r="D1374" s="84"/>
      <c r="E1374" s="84"/>
      <c r="F1374" s="84"/>
      <c r="G1374" s="47"/>
    </row>
    <row r="1375" spans="2:7">
      <c r="B1375" s="48"/>
      <c r="C1375" s="84"/>
      <c r="D1375" s="84"/>
      <c r="E1375" s="84"/>
      <c r="F1375" s="84"/>
      <c r="G1375" s="47"/>
    </row>
    <row r="1376" spans="2:7">
      <c r="B1376" s="48"/>
      <c r="C1376" s="84"/>
      <c r="D1376" s="84"/>
      <c r="E1376" s="84"/>
      <c r="F1376" s="84"/>
      <c r="G1376" s="47"/>
    </row>
    <row r="1377" spans="2:7">
      <c r="B1377" s="48"/>
      <c r="C1377" s="84"/>
      <c r="D1377" s="84"/>
      <c r="E1377" s="84"/>
      <c r="F1377" s="84"/>
      <c r="G1377" s="47"/>
    </row>
    <row r="1378" spans="2:7">
      <c r="B1378" s="48"/>
      <c r="C1378" s="84"/>
      <c r="D1378" s="84"/>
      <c r="E1378" s="84"/>
      <c r="F1378" s="84"/>
      <c r="G1378" s="47"/>
    </row>
    <row r="1379" spans="2:7">
      <c r="B1379" s="48"/>
      <c r="C1379" s="84"/>
      <c r="D1379" s="84"/>
      <c r="E1379" s="84"/>
      <c r="F1379" s="84"/>
      <c r="G1379" s="47"/>
    </row>
    <row r="1380" spans="2:7">
      <c r="B1380" s="48"/>
      <c r="C1380" s="84"/>
      <c r="D1380" s="84"/>
      <c r="E1380" s="84"/>
      <c r="F1380" s="84"/>
      <c r="G1380" s="47"/>
    </row>
    <row r="1381" spans="2:7">
      <c r="B1381" s="48"/>
      <c r="C1381" s="84"/>
      <c r="D1381" s="84"/>
      <c r="E1381" s="84"/>
      <c r="F1381" s="84"/>
      <c r="G1381" s="47"/>
    </row>
    <row r="1382" spans="2:7">
      <c r="B1382" s="48"/>
      <c r="C1382" s="84"/>
      <c r="D1382" s="84"/>
      <c r="E1382" s="84"/>
      <c r="F1382" s="84"/>
      <c r="G1382" s="47"/>
    </row>
    <row r="1383" spans="2:7">
      <c r="B1383" s="48"/>
      <c r="C1383" s="84"/>
      <c r="D1383" s="84"/>
      <c r="E1383" s="84"/>
      <c r="F1383" s="84"/>
      <c r="G1383" s="47"/>
    </row>
    <row r="1384" spans="2:7">
      <c r="B1384" s="48"/>
      <c r="C1384" s="84"/>
      <c r="D1384" s="84"/>
      <c r="E1384" s="84"/>
      <c r="F1384" s="84"/>
      <c r="G1384" s="47"/>
    </row>
    <row r="1385" spans="2:7">
      <c r="B1385" s="48"/>
      <c r="C1385" s="84"/>
      <c r="D1385" s="84"/>
      <c r="E1385" s="84"/>
      <c r="F1385" s="84"/>
      <c r="G1385" s="47"/>
    </row>
    <row r="1386" spans="2:7">
      <c r="B1386" s="48"/>
      <c r="C1386" s="84"/>
      <c r="D1386" s="84"/>
      <c r="E1386" s="84"/>
      <c r="F1386" s="84"/>
      <c r="G1386" s="47"/>
    </row>
    <row r="1387" spans="2:7">
      <c r="B1387" s="48"/>
      <c r="C1387" s="84"/>
      <c r="D1387" s="84"/>
      <c r="E1387" s="84"/>
      <c r="F1387" s="84"/>
      <c r="G1387" s="47"/>
    </row>
    <row r="1388" spans="2:7">
      <c r="B1388" s="48"/>
      <c r="C1388" s="84"/>
      <c r="D1388" s="84"/>
      <c r="E1388" s="84"/>
      <c r="F1388" s="84"/>
      <c r="G1388" s="47"/>
    </row>
    <row r="1389" spans="2:7">
      <c r="B1389" s="48"/>
      <c r="C1389" s="84"/>
      <c r="D1389" s="84"/>
      <c r="E1389" s="84"/>
      <c r="F1389" s="84"/>
      <c r="G1389" s="47"/>
    </row>
    <row r="1390" spans="2:7">
      <c r="B1390" s="48"/>
      <c r="C1390" s="84"/>
      <c r="D1390" s="84"/>
      <c r="E1390" s="84"/>
      <c r="F1390" s="84"/>
      <c r="G1390" s="47"/>
    </row>
    <row r="1391" spans="2:7">
      <c r="B1391" s="48"/>
      <c r="C1391" s="84"/>
      <c r="D1391" s="84"/>
      <c r="E1391" s="84"/>
      <c r="F1391" s="84"/>
      <c r="G1391" s="47"/>
    </row>
    <row r="1392" spans="2:7">
      <c r="B1392" s="48"/>
      <c r="C1392" s="84"/>
      <c r="D1392" s="84"/>
      <c r="E1392" s="84"/>
      <c r="F1392" s="84"/>
      <c r="G1392" s="47"/>
    </row>
    <row r="1393" spans="2:7">
      <c r="B1393" s="48"/>
      <c r="C1393" s="84"/>
      <c r="D1393" s="84"/>
      <c r="E1393" s="84"/>
      <c r="F1393" s="84"/>
      <c r="G1393" s="47"/>
    </row>
    <row r="1394" spans="2:7">
      <c r="B1394" s="48"/>
      <c r="C1394" s="84"/>
      <c r="D1394" s="84"/>
      <c r="E1394" s="84"/>
      <c r="F1394" s="84"/>
      <c r="G1394" s="47"/>
    </row>
    <row r="1395" spans="2:7">
      <c r="B1395" s="48"/>
      <c r="C1395" s="84"/>
      <c r="D1395" s="84"/>
      <c r="E1395" s="84"/>
      <c r="F1395" s="84"/>
      <c r="G1395" s="47"/>
    </row>
    <row r="1396" spans="2:7">
      <c r="B1396" s="48"/>
      <c r="C1396" s="84"/>
      <c r="D1396" s="84"/>
      <c r="E1396" s="84"/>
      <c r="F1396" s="84"/>
      <c r="G1396" s="47"/>
    </row>
    <row r="1397" spans="2:7">
      <c r="B1397" s="48"/>
      <c r="C1397" s="84"/>
      <c r="D1397" s="84"/>
      <c r="E1397" s="84"/>
      <c r="F1397" s="84"/>
      <c r="G1397" s="47"/>
    </row>
    <row r="1398" spans="2:7">
      <c r="B1398" s="48"/>
      <c r="C1398" s="84"/>
      <c r="D1398" s="84"/>
      <c r="E1398" s="84"/>
      <c r="F1398" s="84"/>
      <c r="G1398" s="47"/>
    </row>
    <row r="1399" spans="2:7">
      <c r="B1399" s="48"/>
      <c r="C1399" s="84"/>
      <c r="D1399" s="84"/>
      <c r="E1399" s="84"/>
      <c r="F1399" s="84"/>
      <c r="G1399" s="47"/>
    </row>
    <row r="1400" spans="2:7">
      <c r="B1400" s="48"/>
      <c r="C1400" s="84"/>
      <c r="D1400" s="84"/>
      <c r="E1400" s="84"/>
      <c r="F1400" s="84"/>
      <c r="G1400" s="47"/>
    </row>
    <row r="1401" spans="2:7">
      <c r="B1401" s="48"/>
      <c r="C1401" s="84"/>
      <c r="D1401" s="84"/>
      <c r="E1401" s="84"/>
      <c r="F1401" s="84"/>
      <c r="G1401" s="47"/>
    </row>
    <row r="1402" spans="2:7">
      <c r="B1402" s="48"/>
      <c r="C1402" s="84"/>
      <c r="D1402" s="84"/>
      <c r="E1402" s="84"/>
      <c r="F1402" s="84"/>
      <c r="G1402" s="47"/>
    </row>
    <row r="1403" spans="2:7">
      <c r="B1403" s="48"/>
      <c r="C1403" s="84"/>
      <c r="D1403" s="84"/>
      <c r="E1403" s="84"/>
      <c r="F1403" s="84"/>
      <c r="G1403" s="47"/>
    </row>
    <row r="1404" spans="2:7">
      <c r="B1404" s="48"/>
      <c r="C1404" s="84"/>
      <c r="D1404" s="84"/>
      <c r="E1404" s="84"/>
      <c r="F1404" s="84"/>
      <c r="G1404" s="47"/>
    </row>
    <row r="1405" spans="2:7">
      <c r="B1405" s="48"/>
      <c r="C1405" s="84"/>
      <c r="D1405" s="84"/>
      <c r="E1405" s="84"/>
      <c r="F1405" s="84"/>
      <c r="G1405" s="47"/>
    </row>
    <row r="1406" spans="2:7">
      <c r="B1406" s="48"/>
      <c r="C1406" s="84"/>
      <c r="D1406" s="84"/>
      <c r="E1406" s="84"/>
      <c r="F1406" s="84"/>
      <c r="G1406" s="47"/>
    </row>
    <row r="1407" spans="2:7">
      <c r="B1407" s="48"/>
      <c r="C1407" s="84"/>
      <c r="D1407" s="84"/>
      <c r="E1407" s="84"/>
      <c r="F1407" s="84"/>
      <c r="G1407" s="47"/>
    </row>
    <row r="1408" spans="2:7">
      <c r="B1408" s="48"/>
      <c r="C1408" s="84"/>
      <c r="D1408" s="84"/>
      <c r="E1408" s="84"/>
      <c r="F1408" s="84"/>
      <c r="G1408" s="47"/>
    </row>
    <row r="1409" spans="2:7">
      <c r="B1409" s="48"/>
      <c r="C1409" s="84"/>
      <c r="D1409" s="84"/>
      <c r="E1409" s="84"/>
      <c r="F1409" s="84"/>
      <c r="G1409" s="47"/>
    </row>
    <row r="1410" spans="2:7">
      <c r="B1410" s="48"/>
      <c r="C1410" s="84"/>
      <c r="D1410" s="84"/>
      <c r="E1410" s="84"/>
      <c r="F1410" s="84"/>
      <c r="G1410" s="47"/>
    </row>
    <row r="1411" spans="2:7">
      <c r="B1411" s="48"/>
      <c r="C1411" s="84"/>
      <c r="D1411" s="84"/>
      <c r="E1411" s="84"/>
      <c r="F1411" s="84"/>
      <c r="G1411" s="47"/>
    </row>
    <row r="1412" spans="2:7">
      <c r="B1412" s="48"/>
      <c r="C1412" s="84"/>
      <c r="D1412" s="84"/>
      <c r="E1412" s="84"/>
      <c r="F1412" s="84"/>
      <c r="G1412" s="47"/>
    </row>
    <row r="1413" spans="2:7">
      <c r="B1413" s="48"/>
      <c r="C1413" s="84"/>
      <c r="D1413" s="84"/>
      <c r="E1413" s="84"/>
      <c r="F1413" s="84"/>
      <c r="G1413" s="47"/>
    </row>
    <row r="1414" spans="2:7">
      <c r="B1414" s="48"/>
      <c r="C1414" s="84"/>
      <c r="D1414" s="84"/>
      <c r="E1414" s="84"/>
      <c r="F1414" s="84"/>
      <c r="G1414" s="47"/>
    </row>
    <row r="1415" spans="2:7">
      <c r="B1415" s="48"/>
      <c r="C1415" s="84"/>
      <c r="D1415" s="84"/>
      <c r="E1415" s="84"/>
      <c r="F1415" s="84"/>
      <c r="G1415" s="47"/>
    </row>
    <row r="1416" spans="2:7">
      <c r="B1416" s="48"/>
      <c r="C1416" s="84"/>
      <c r="D1416" s="84"/>
      <c r="E1416" s="84"/>
      <c r="F1416" s="84"/>
      <c r="G1416" s="47"/>
    </row>
    <row r="1417" spans="2:7">
      <c r="B1417" s="48"/>
      <c r="C1417" s="84"/>
      <c r="D1417" s="84"/>
      <c r="E1417" s="84"/>
      <c r="F1417" s="84"/>
      <c r="G1417" s="47"/>
    </row>
    <row r="1418" spans="2:7">
      <c r="B1418" s="48"/>
      <c r="C1418" s="84"/>
      <c r="D1418" s="84"/>
      <c r="E1418" s="84"/>
      <c r="F1418" s="84"/>
      <c r="G1418" s="47"/>
    </row>
    <row r="1419" spans="2:7">
      <c r="B1419" s="48"/>
      <c r="C1419" s="84"/>
      <c r="D1419" s="84"/>
      <c r="E1419" s="84"/>
      <c r="F1419" s="84"/>
      <c r="G1419" s="47"/>
    </row>
    <row r="1420" spans="2:7">
      <c r="B1420" s="48"/>
      <c r="C1420" s="84"/>
      <c r="D1420" s="84"/>
      <c r="E1420" s="84"/>
      <c r="F1420" s="84"/>
      <c r="G1420" s="47"/>
    </row>
    <row r="1421" spans="2:7">
      <c r="B1421" s="48"/>
      <c r="C1421" s="84"/>
      <c r="D1421" s="84"/>
      <c r="E1421" s="84"/>
      <c r="F1421" s="84"/>
      <c r="G1421" s="47"/>
    </row>
    <row r="1422" spans="2:7">
      <c r="B1422" s="48"/>
      <c r="C1422" s="84"/>
      <c r="D1422" s="84"/>
      <c r="E1422" s="84"/>
      <c r="F1422" s="84"/>
      <c r="G1422" s="47"/>
    </row>
    <row r="1423" spans="2:7">
      <c r="B1423" s="48"/>
      <c r="C1423" s="84"/>
      <c r="D1423" s="84"/>
      <c r="E1423" s="84"/>
      <c r="F1423" s="84"/>
      <c r="G1423" s="47"/>
    </row>
    <row r="1424" spans="2:7">
      <c r="B1424" s="48"/>
      <c r="C1424" s="84"/>
      <c r="D1424" s="84"/>
      <c r="E1424" s="84"/>
      <c r="F1424" s="84"/>
      <c r="G1424" s="47"/>
    </row>
    <row r="1425" spans="2:7">
      <c r="B1425" s="48"/>
      <c r="C1425" s="84"/>
      <c r="D1425" s="84"/>
      <c r="E1425" s="84"/>
      <c r="F1425" s="84"/>
      <c r="G1425" s="47"/>
    </row>
    <row r="1426" spans="2:7">
      <c r="B1426" s="48"/>
      <c r="C1426" s="84"/>
      <c r="D1426" s="84"/>
      <c r="E1426" s="84"/>
      <c r="F1426" s="84"/>
      <c r="G1426" s="47"/>
    </row>
    <row r="1427" spans="2:7">
      <c r="B1427" s="48"/>
      <c r="C1427" s="84"/>
      <c r="D1427" s="84"/>
      <c r="E1427" s="84"/>
      <c r="F1427" s="84"/>
      <c r="G1427" s="47"/>
    </row>
    <row r="1428" spans="2:7">
      <c r="B1428" s="48"/>
      <c r="C1428" s="84"/>
      <c r="D1428" s="84"/>
      <c r="E1428" s="84"/>
      <c r="F1428" s="84"/>
      <c r="G1428" s="47"/>
    </row>
    <row r="1429" spans="2:7">
      <c r="B1429" s="48"/>
      <c r="C1429" s="84"/>
      <c r="D1429" s="84"/>
      <c r="E1429" s="84"/>
      <c r="F1429" s="84"/>
      <c r="G1429" s="47"/>
    </row>
    <row r="1430" spans="2:7">
      <c r="B1430" s="48"/>
      <c r="C1430" s="84"/>
      <c r="D1430" s="84"/>
      <c r="E1430" s="84"/>
      <c r="F1430" s="84"/>
      <c r="G1430" s="47"/>
    </row>
    <row r="1431" spans="2:7">
      <c r="B1431" s="48"/>
      <c r="C1431" s="84"/>
      <c r="D1431" s="84"/>
      <c r="E1431" s="84"/>
      <c r="F1431" s="84"/>
      <c r="G1431" s="47"/>
    </row>
    <row r="1432" spans="2:7">
      <c r="B1432" s="48"/>
      <c r="C1432" s="84"/>
      <c r="D1432" s="84"/>
      <c r="E1432" s="84"/>
      <c r="F1432" s="84"/>
      <c r="G1432" s="47"/>
    </row>
    <row r="1433" spans="2:7">
      <c r="B1433" s="48"/>
      <c r="C1433" s="84"/>
      <c r="D1433" s="84"/>
      <c r="E1433" s="84"/>
      <c r="F1433" s="84"/>
      <c r="G1433" s="47"/>
    </row>
    <row r="1434" spans="2:7">
      <c r="B1434" s="48"/>
      <c r="C1434" s="84"/>
      <c r="D1434" s="84"/>
      <c r="E1434" s="84"/>
      <c r="F1434" s="84"/>
      <c r="G1434" s="47"/>
    </row>
    <row r="1435" spans="2:7">
      <c r="B1435" s="48"/>
      <c r="C1435" s="84"/>
      <c r="D1435" s="84"/>
      <c r="E1435" s="84"/>
      <c r="F1435" s="84"/>
      <c r="G1435" s="47"/>
    </row>
    <row r="1436" spans="2:7">
      <c r="B1436" s="48"/>
      <c r="C1436" s="84"/>
      <c r="D1436" s="84"/>
      <c r="E1436" s="84"/>
      <c r="F1436" s="84"/>
      <c r="G1436" s="47"/>
    </row>
    <row r="1437" spans="2:7">
      <c r="B1437" s="48"/>
      <c r="C1437" s="84"/>
      <c r="D1437" s="84"/>
      <c r="E1437" s="84"/>
      <c r="F1437" s="84"/>
      <c r="G1437" s="47"/>
    </row>
    <row r="1438" spans="2:7">
      <c r="B1438" s="48"/>
      <c r="C1438" s="84"/>
      <c r="D1438" s="84"/>
      <c r="E1438" s="84"/>
      <c r="F1438" s="84"/>
      <c r="G1438" s="47"/>
    </row>
    <row r="1439" spans="2:7">
      <c r="B1439" s="48"/>
      <c r="C1439" s="84"/>
      <c r="D1439" s="84"/>
      <c r="E1439" s="84"/>
      <c r="F1439" s="84"/>
      <c r="G1439" s="47"/>
    </row>
    <row r="1440" spans="2:7">
      <c r="B1440" s="48"/>
      <c r="C1440" s="84"/>
      <c r="D1440" s="84"/>
      <c r="E1440" s="84"/>
      <c r="F1440" s="84"/>
      <c r="G1440" s="47"/>
    </row>
    <row r="1441" spans="2:7">
      <c r="B1441" s="48"/>
      <c r="C1441" s="84"/>
      <c r="D1441" s="84"/>
      <c r="E1441" s="84"/>
      <c r="F1441" s="84"/>
      <c r="G1441" s="47"/>
    </row>
    <row r="1442" spans="2:7">
      <c r="B1442" s="48"/>
      <c r="C1442" s="84"/>
      <c r="D1442" s="84"/>
      <c r="E1442" s="84"/>
      <c r="F1442" s="84"/>
      <c r="G1442" s="47"/>
    </row>
    <row r="1443" spans="2:7">
      <c r="B1443" s="48"/>
      <c r="C1443" s="84"/>
      <c r="D1443" s="84"/>
      <c r="E1443" s="84"/>
      <c r="F1443" s="84"/>
      <c r="G1443" s="47"/>
    </row>
    <row r="1444" spans="2:7">
      <c r="B1444" s="48"/>
      <c r="C1444" s="84"/>
      <c r="D1444" s="84"/>
      <c r="E1444" s="84"/>
      <c r="F1444" s="84"/>
      <c r="G1444" s="47"/>
    </row>
    <row r="1445" spans="2:7">
      <c r="B1445" s="48"/>
      <c r="C1445" s="84"/>
      <c r="D1445" s="84"/>
      <c r="E1445" s="84"/>
      <c r="F1445" s="84"/>
      <c r="G1445" s="47"/>
    </row>
    <row r="1446" spans="2:7">
      <c r="B1446" s="48"/>
      <c r="C1446" s="84"/>
      <c r="D1446" s="84"/>
      <c r="E1446" s="84"/>
      <c r="F1446" s="84"/>
      <c r="G1446" s="47"/>
    </row>
    <row r="1447" spans="2:7">
      <c r="B1447" s="48"/>
      <c r="C1447" s="84"/>
      <c r="D1447" s="84"/>
      <c r="E1447" s="84"/>
      <c r="F1447" s="84"/>
      <c r="G1447" s="47"/>
    </row>
    <row r="1448" spans="2:7">
      <c r="B1448" s="48"/>
      <c r="C1448" s="84"/>
      <c r="D1448" s="84"/>
      <c r="E1448" s="84"/>
      <c r="F1448" s="84"/>
      <c r="G1448" s="47"/>
    </row>
    <row r="1449" spans="2:7">
      <c r="B1449" s="48"/>
      <c r="C1449" s="84"/>
      <c r="D1449" s="84"/>
      <c r="E1449" s="84"/>
      <c r="F1449" s="84"/>
      <c r="G1449" s="47"/>
    </row>
    <row r="1450" spans="2:7">
      <c r="B1450" s="48"/>
      <c r="C1450" s="84"/>
      <c r="D1450" s="84"/>
      <c r="E1450" s="84"/>
      <c r="F1450" s="84"/>
      <c r="G1450" s="47"/>
    </row>
    <row r="1451" spans="2:7">
      <c r="B1451" s="48"/>
      <c r="C1451" s="84"/>
      <c r="D1451" s="84"/>
      <c r="E1451" s="84"/>
      <c r="F1451" s="84"/>
      <c r="G1451" s="47"/>
    </row>
    <row r="1452" spans="2:7">
      <c r="B1452" s="48"/>
      <c r="C1452" s="84"/>
      <c r="D1452" s="84"/>
      <c r="E1452" s="84"/>
      <c r="F1452" s="84"/>
      <c r="G1452" s="47"/>
    </row>
    <row r="1453" spans="2:7">
      <c r="B1453" s="48"/>
      <c r="C1453" s="84"/>
      <c r="D1453" s="84"/>
      <c r="E1453" s="84"/>
      <c r="F1453" s="84"/>
      <c r="G1453" s="47"/>
    </row>
    <row r="1454" spans="2:7">
      <c r="B1454" s="48"/>
      <c r="C1454" s="84"/>
      <c r="D1454" s="84"/>
      <c r="E1454" s="84"/>
      <c r="F1454" s="84"/>
      <c r="G1454" s="47"/>
    </row>
    <row r="1455" spans="2:7">
      <c r="B1455" s="48"/>
      <c r="C1455" s="84"/>
      <c r="D1455" s="84"/>
      <c r="E1455" s="84"/>
      <c r="F1455" s="84"/>
      <c r="G1455" s="47"/>
    </row>
    <row r="1456" spans="2:7">
      <c r="B1456" s="48"/>
      <c r="C1456" s="84"/>
      <c r="D1456" s="84"/>
      <c r="E1456" s="84"/>
      <c r="F1456" s="84"/>
      <c r="G1456" s="47"/>
    </row>
    <row r="1457" spans="2:7">
      <c r="B1457" s="48"/>
      <c r="C1457" s="84"/>
      <c r="D1457" s="84"/>
      <c r="E1457" s="84"/>
      <c r="F1457" s="84"/>
      <c r="G1457" s="47"/>
    </row>
    <row r="1458" spans="2:7">
      <c r="B1458" s="48"/>
      <c r="C1458" s="84"/>
      <c r="D1458" s="84"/>
      <c r="E1458" s="84"/>
      <c r="F1458" s="84"/>
      <c r="G1458" s="47"/>
    </row>
    <row r="1459" spans="2:7">
      <c r="B1459" s="48"/>
      <c r="C1459" s="84"/>
      <c r="D1459" s="84"/>
      <c r="E1459" s="84"/>
      <c r="F1459" s="84"/>
      <c r="G1459" s="47"/>
    </row>
    <row r="1460" spans="2:7">
      <c r="B1460" s="48"/>
      <c r="C1460" s="84"/>
      <c r="D1460" s="84"/>
      <c r="E1460" s="84"/>
      <c r="F1460" s="84"/>
      <c r="G1460" s="47"/>
    </row>
    <row r="1461" spans="2:7">
      <c r="B1461" s="48"/>
      <c r="C1461" s="84"/>
      <c r="D1461" s="84"/>
      <c r="E1461" s="84"/>
      <c r="F1461" s="84"/>
      <c r="G1461" s="47"/>
    </row>
    <row r="1462" spans="2:7">
      <c r="B1462" s="48"/>
      <c r="C1462" s="84"/>
      <c r="D1462" s="84"/>
      <c r="E1462" s="84"/>
      <c r="F1462" s="84"/>
      <c r="G1462" s="47"/>
    </row>
    <row r="1463" spans="2:7">
      <c r="B1463" s="48"/>
      <c r="C1463" s="84"/>
      <c r="D1463" s="84"/>
      <c r="E1463" s="84"/>
      <c r="F1463" s="84"/>
      <c r="G1463" s="47"/>
    </row>
    <row r="1464" spans="2:7">
      <c r="B1464" s="48"/>
      <c r="C1464" s="84"/>
      <c r="D1464" s="84"/>
      <c r="E1464" s="84"/>
      <c r="F1464" s="84"/>
      <c r="G1464" s="47"/>
    </row>
    <row r="1465" spans="2:7">
      <c r="B1465" s="48"/>
      <c r="C1465" s="84"/>
      <c r="D1465" s="84"/>
      <c r="E1465" s="84"/>
      <c r="F1465" s="84"/>
      <c r="G1465" s="47"/>
    </row>
    <row r="1466" spans="2:7">
      <c r="B1466" s="48"/>
      <c r="C1466" s="84"/>
      <c r="D1466" s="84"/>
      <c r="E1466" s="84"/>
      <c r="F1466" s="84"/>
      <c r="G1466" s="47"/>
    </row>
    <row r="1467" spans="2:7">
      <c r="B1467" s="48"/>
      <c r="C1467" s="84"/>
      <c r="D1467" s="84"/>
      <c r="E1467" s="84"/>
      <c r="F1467" s="84"/>
      <c r="G1467" s="47"/>
    </row>
    <row r="1468" spans="2:7">
      <c r="B1468" s="48"/>
      <c r="C1468" s="84"/>
      <c r="D1468" s="84"/>
      <c r="E1468" s="84"/>
      <c r="F1468" s="84"/>
      <c r="G1468" s="47"/>
    </row>
    <row r="1469" spans="2:7">
      <c r="B1469" s="48"/>
      <c r="C1469" s="84"/>
      <c r="D1469" s="84"/>
      <c r="E1469" s="84"/>
      <c r="F1469" s="84"/>
      <c r="G1469" s="47"/>
    </row>
    <row r="1470" spans="2:7">
      <c r="B1470" s="48"/>
      <c r="C1470" s="84"/>
      <c r="D1470" s="84"/>
      <c r="E1470" s="84"/>
      <c r="F1470" s="84"/>
      <c r="G1470" s="47"/>
    </row>
    <row r="1471" spans="2:7">
      <c r="B1471" s="48"/>
      <c r="C1471" s="84"/>
      <c r="D1471" s="84"/>
      <c r="E1471" s="84"/>
      <c r="F1471" s="84"/>
      <c r="G1471" s="47"/>
    </row>
    <row r="1472" spans="2:7">
      <c r="B1472" s="48"/>
      <c r="C1472" s="84"/>
      <c r="D1472" s="84"/>
      <c r="E1472" s="84"/>
      <c r="F1472" s="84"/>
      <c r="G1472" s="47"/>
    </row>
    <row r="1473" spans="2:7">
      <c r="B1473" s="48"/>
      <c r="C1473" s="84"/>
      <c r="D1473" s="84"/>
      <c r="E1473" s="84"/>
      <c r="F1473" s="84"/>
      <c r="G1473" s="47"/>
    </row>
    <row r="1474" spans="2:7">
      <c r="B1474" s="48"/>
      <c r="C1474" s="84"/>
      <c r="D1474" s="84"/>
      <c r="E1474" s="84"/>
      <c r="F1474" s="84"/>
      <c r="G1474" s="47"/>
    </row>
    <row r="1475" spans="2:7">
      <c r="B1475" s="48"/>
      <c r="C1475" s="84"/>
      <c r="D1475" s="84"/>
      <c r="E1475" s="84"/>
      <c r="F1475" s="84"/>
      <c r="G1475" s="47"/>
    </row>
    <row r="1476" spans="2:7">
      <c r="B1476" s="48"/>
      <c r="C1476" s="84"/>
      <c r="D1476" s="84"/>
      <c r="E1476" s="84"/>
      <c r="F1476" s="84"/>
      <c r="G1476" s="47"/>
    </row>
    <row r="1477" spans="2:7">
      <c r="B1477" s="48"/>
      <c r="C1477" s="84"/>
      <c r="D1477" s="84"/>
      <c r="E1477" s="84"/>
      <c r="F1477" s="84"/>
      <c r="G1477" s="47"/>
    </row>
    <row r="1478" spans="2:7">
      <c r="B1478" s="48"/>
      <c r="C1478" s="84"/>
      <c r="D1478" s="84"/>
      <c r="E1478" s="84"/>
      <c r="F1478" s="84"/>
      <c r="G1478" s="47"/>
    </row>
    <row r="1479" spans="2:7">
      <c r="B1479" s="48"/>
      <c r="C1479" s="84"/>
      <c r="D1479" s="84"/>
      <c r="E1479" s="84"/>
      <c r="F1479" s="84"/>
      <c r="G1479" s="47"/>
    </row>
    <row r="1480" spans="2:7">
      <c r="B1480" s="48"/>
      <c r="C1480" s="84"/>
      <c r="D1480" s="84"/>
      <c r="E1480" s="84"/>
      <c r="F1480" s="84"/>
      <c r="G1480" s="47"/>
    </row>
    <row r="1481" spans="2:7">
      <c r="B1481" s="48"/>
      <c r="C1481" s="84"/>
      <c r="D1481" s="84"/>
      <c r="E1481" s="84"/>
      <c r="F1481" s="84"/>
      <c r="G1481" s="47"/>
    </row>
    <row r="1482" spans="2:7">
      <c r="B1482" s="48"/>
      <c r="C1482" s="84"/>
      <c r="D1482" s="84"/>
      <c r="E1482" s="84"/>
      <c r="F1482" s="84"/>
      <c r="G1482" s="47"/>
    </row>
    <row r="1483" spans="2:7">
      <c r="B1483" s="48"/>
      <c r="C1483" s="84"/>
      <c r="D1483" s="84"/>
      <c r="E1483" s="84"/>
      <c r="F1483" s="84"/>
      <c r="G1483" s="47"/>
    </row>
    <row r="1484" spans="2:7">
      <c r="B1484" s="48"/>
      <c r="C1484" s="84"/>
      <c r="D1484" s="84"/>
      <c r="E1484" s="84"/>
      <c r="F1484" s="84"/>
      <c r="G1484" s="47"/>
    </row>
    <row r="1485" spans="2:7">
      <c r="B1485" s="48"/>
      <c r="C1485" s="84"/>
      <c r="D1485" s="84"/>
      <c r="E1485" s="84"/>
      <c r="F1485" s="84"/>
      <c r="G1485" s="47"/>
    </row>
    <row r="1486" spans="2:7">
      <c r="B1486" s="48"/>
      <c r="C1486" s="84"/>
      <c r="D1486" s="84"/>
      <c r="E1486" s="84"/>
      <c r="F1486" s="84"/>
      <c r="G1486" s="47"/>
    </row>
    <row r="1487" spans="2:7">
      <c r="B1487" s="48"/>
      <c r="C1487" s="84"/>
      <c r="D1487" s="84"/>
      <c r="E1487" s="84"/>
      <c r="F1487" s="84"/>
      <c r="G1487" s="47"/>
    </row>
    <row r="1488" spans="2:7">
      <c r="B1488" s="48"/>
      <c r="C1488" s="84"/>
      <c r="D1488" s="84"/>
      <c r="E1488" s="84"/>
      <c r="F1488" s="84"/>
      <c r="G1488" s="47"/>
    </row>
    <row r="1489" spans="2:7">
      <c r="B1489" s="48"/>
      <c r="C1489" s="84"/>
      <c r="D1489" s="84"/>
      <c r="E1489" s="84"/>
      <c r="F1489" s="84"/>
      <c r="G1489" s="47"/>
    </row>
    <row r="1490" spans="2:7">
      <c r="B1490" s="48"/>
      <c r="C1490" s="84"/>
      <c r="D1490" s="84"/>
      <c r="E1490" s="84"/>
      <c r="F1490" s="84"/>
      <c r="G1490" s="47"/>
    </row>
    <row r="1491" spans="2:7">
      <c r="B1491" s="48"/>
      <c r="C1491" s="84"/>
      <c r="D1491" s="84"/>
      <c r="E1491" s="84"/>
      <c r="F1491" s="84"/>
      <c r="G1491" s="47"/>
    </row>
    <row r="1492" spans="2:7">
      <c r="B1492" s="48"/>
      <c r="C1492" s="84"/>
      <c r="D1492" s="84"/>
      <c r="E1492" s="84"/>
      <c r="F1492" s="84"/>
      <c r="G1492" s="47"/>
    </row>
    <row r="1493" spans="2:7">
      <c r="B1493" s="48"/>
      <c r="C1493" s="84"/>
      <c r="D1493" s="84"/>
      <c r="E1493" s="84"/>
      <c r="F1493" s="84"/>
      <c r="G1493" s="47"/>
    </row>
    <row r="1494" spans="2:7">
      <c r="B1494" s="48"/>
      <c r="C1494" s="84"/>
      <c r="D1494" s="84"/>
      <c r="E1494" s="84"/>
      <c r="F1494" s="84"/>
      <c r="G1494" s="47"/>
    </row>
    <row r="1495" spans="2:7">
      <c r="B1495" s="48"/>
      <c r="C1495" s="84"/>
      <c r="D1495" s="84"/>
      <c r="E1495" s="84"/>
      <c r="F1495" s="84"/>
      <c r="G1495" s="47"/>
    </row>
    <row r="1496" spans="2:7">
      <c r="B1496" s="48"/>
      <c r="C1496" s="84"/>
      <c r="D1496" s="84"/>
      <c r="E1496" s="84"/>
      <c r="F1496" s="84"/>
      <c r="G1496" s="47"/>
    </row>
    <row r="1497" spans="2:7">
      <c r="B1497" s="48"/>
      <c r="C1497" s="84"/>
      <c r="D1497" s="84"/>
      <c r="E1497" s="84"/>
      <c r="F1497" s="84"/>
      <c r="G1497" s="47"/>
    </row>
    <row r="1498" spans="2:7">
      <c r="B1498" s="48"/>
      <c r="C1498" s="84"/>
      <c r="D1498" s="84"/>
      <c r="E1498" s="84"/>
      <c r="F1498" s="84"/>
      <c r="G1498" s="47"/>
    </row>
    <row r="1499" spans="2:7">
      <c r="B1499" s="48"/>
      <c r="C1499" s="84"/>
      <c r="D1499" s="84"/>
      <c r="E1499" s="84"/>
      <c r="F1499" s="84"/>
      <c r="G1499" s="47"/>
    </row>
    <row r="1500" spans="2:7">
      <c r="B1500" s="48"/>
      <c r="C1500" s="84"/>
      <c r="D1500" s="84"/>
      <c r="E1500" s="84"/>
      <c r="F1500" s="84"/>
      <c r="G1500" s="47"/>
    </row>
    <row r="1501" spans="2:7">
      <c r="B1501" s="48"/>
      <c r="C1501" s="84"/>
      <c r="D1501" s="84"/>
      <c r="E1501" s="84"/>
      <c r="F1501" s="84"/>
      <c r="G1501" s="47"/>
    </row>
    <row r="1502" spans="2:7">
      <c r="B1502" s="48"/>
      <c r="C1502" s="84"/>
      <c r="D1502" s="84"/>
      <c r="E1502" s="84"/>
      <c r="F1502" s="84"/>
      <c r="G1502" s="47"/>
    </row>
    <row r="1503" spans="2:7">
      <c r="B1503" s="48"/>
      <c r="C1503" s="84"/>
      <c r="D1503" s="84"/>
      <c r="E1503" s="84"/>
      <c r="F1503" s="84"/>
      <c r="G1503" s="47"/>
    </row>
    <row r="1504" spans="2:7">
      <c r="B1504" s="48"/>
      <c r="C1504" s="84"/>
      <c r="D1504" s="84"/>
      <c r="E1504" s="84"/>
      <c r="F1504" s="84"/>
      <c r="G1504" s="47"/>
    </row>
    <row r="1505" spans="2:7">
      <c r="B1505" s="48"/>
      <c r="C1505" s="84"/>
      <c r="D1505" s="84"/>
      <c r="E1505" s="84"/>
      <c r="F1505" s="84"/>
      <c r="G1505" s="47"/>
    </row>
    <row r="1506" spans="2:7">
      <c r="B1506" s="48"/>
      <c r="C1506" s="84"/>
      <c r="D1506" s="84"/>
      <c r="E1506" s="84"/>
      <c r="F1506" s="84"/>
      <c r="G1506" s="47"/>
    </row>
    <row r="1507" spans="2:7">
      <c r="B1507" s="48"/>
      <c r="C1507" s="84"/>
      <c r="D1507" s="84"/>
      <c r="E1507" s="84"/>
      <c r="F1507" s="84"/>
      <c r="G1507" s="47"/>
    </row>
    <row r="1508" spans="2:7">
      <c r="B1508" s="48"/>
      <c r="C1508" s="84"/>
      <c r="D1508" s="84"/>
      <c r="E1508" s="84"/>
      <c r="F1508" s="84"/>
      <c r="G1508" s="47"/>
    </row>
    <row r="1509" spans="2:7">
      <c r="B1509" s="48"/>
      <c r="C1509" s="84"/>
      <c r="D1509" s="84"/>
      <c r="E1509" s="84"/>
      <c r="F1509" s="84"/>
      <c r="G1509" s="47"/>
    </row>
    <row r="1510" spans="2:7">
      <c r="B1510" s="48"/>
      <c r="C1510" s="84"/>
      <c r="D1510" s="84"/>
      <c r="E1510" s="84"/>
      <c r="F1510" s="84"/>
      <c r="G1510" s="47"/>
    </row>
    <row r="1511" spans="2:7">
      <c r="B1511" s="48"/>
      <c r="C1511" s="84"/>
      <c r="D1511" s="84"/>
      <c r="E1511" s="84"/>
      <c r="F1511" s="84"/>
      <c r="G1511" s="47"/>
    </row>
    <row r="1512" spans="2:7">
      <c r="B1512" s="48"/>
      <c r="C1512" s="84"/>
      <c r="D1512" s="84"/>
      <c r="E1512" s="84"/>
      <c r="F1512" s="84"/>
      <c r="G1512" s="47"/>
    </row>
    <row r="1513" spans="2:7">
      <c r="B1513" s="48"/>
      <c r="C1513" s="84"/>
      <c r="D1513" s="84"/>
      <c r="E1513" s="84"/>
      <c r="F1513" s="84"/>
      <c r="G1513" s="47"/>
    </row>
    <row r="1514" spans="2:7">
      <c r="B1514" s="48"/>
      <c r="C1514" s="84"/>
      <c r="D1514" s="84"/>
      <c r="E1514" s="84"/>
      <c r="F1514" s="84"/>
      <c r="G1514" s="47"/>
    </row>
    <row r="1515" spans="2:7">
      <c r="B1515" s="48"/>
      <c r="C1515" s="84"/>
      <c r="D1515" s="84"/>
      <c r="E1515" s="84"/>
      <c r="F1515" s="84"/>
      <c r="G1515" s="47"/>
    </row>
    <row r="1516" spans="2:7">
      <c r="B1516" s="48"/>
      <c r="C1516" s="84"/>
      <c r="D1516" s="84"/>
      <c r="E1516" s="84"/>
      <c r="F1516" s="84"/>
      <c r="G1516" s="47"/>
    </row>
    <row r="1517" spans="2:7">
      <c r="B1517" s="48"/>
      <c r="C1517" s="84"/>
      <c r="D1517" s="84"/>
      <c r="E1517" s="84"/>
      <c r="F1517" s="84"/>
      <c r="G1517" s="47"/>
    </row>
    <row r="1518" spans="2:7">
      <c r="B1518" s="48"/>
      <c r="C1518" s="84"/>
      <c r="D1518" s="84"/>
      <c r="E1518" s="84"/>
      <c r="F1518" s="84"/>
      <c r="G1518" s="47"/>
    </row>
    <row r="1519" spans="2:7">
      <c r="B1519" s="48"/>
      <c r="C1519" s="84"/>
      <c r="D1519" s="84"/>
      <c r="E1519" s="84"/>
      <c r="F1519" s="84"/>
      <c r="G1519" s="47"/>
    </row>
    <row r="1520" spans="2:7">
      <c r="B1520" s="48"/>
      <c r="C1520" s="84"/>
      <c r="D1520" s="84"/>
      <c r="E1520" s="84"/>
      <c r="F1520" s="84"/>
      <c r="G1520" s="47"/>
    </row>
    <row r="1521" spans="2:7">
      <c r="B1521" s="48"/>
      <c r="C1521" s="84"/>
      <c r="D1521" s="84"/>
      <c r="E1521" s="84"/>
      <c r="F1521" s="84"/>
      <c r="G1521" s="47"/>
    </row>
    <row r="1522" spans="2:7">
      <c r="B1522" s="48"/>
      <c r="C1522" s="84"/>
      <c r="D1522" s="84"/>
      <c r="E1522" s="84"/>
      <c r="F1522" s="84"/>
      <c r="G1522" s="47"/>
    </row>
    <row r="1523" spans="2:7">
      <c r="B1523" s="48"/>
      <c r="C1523" s="84"/>
      <c r="D1523" s="84"/>
      <c r="E1523" s="84"/>
      <c r="F1523" s="84"/>
      <c r="G1523" s="47"/>
    </row>
    <row r="1524" spans="2:7">
      <c r="B1524" s="48"/>
      <c r="C1524" s="84"/>
      <c r="D1524" s="84"/>
      <c r="E1524" s="84"/>
      <c r="F1524" s="84"/>
      <c r="G1524" s="47"/>
    </row>
    <row r="1525" spans="2:7">
      <c r="B1525" s="48"/>
      <c r="C1525" s="84"/>
      <c r="D1525" s="84"/>
      <c r="E1525" s="84"/>
      <c r="F1525" s="84"/>
      <c r="G1525" s="47"/>
    </row>
    <row r="1526" spans="2:7">
      <c r="B1526" s="48"/>
      <c r="C1526" s="84"/>
      <c r="D1526" s="84"/>
      <c r="E1526" s="84"/>
      <c r="F1526" s="84"/>
      <c r="G1526" s="47"/>
    </row>
    <row r="1527" spans="2:7">
      <c r="B1527" s="48"/>
      <c r="C1527" s="84"/>
      <c r="D1527" s="84"/>
      <c r="E1527" s="84"/>
      <c r="F1527" s="84"/>
      <c r="G1527" s="47"/>
    </row>
    <row r="1528" spans="2:7">
      <c r="B1528" s="48"/>
      <c r="C1528" s="84"/>
      <c r="D1528" s="84"/>
      <c r="E1528" s="84"/>
      <c r="F1528" s="84"/>
      <c r="G1528" s="47"/>
    </row>
    <row r="1529" spans="2:7">
      <c r="B1529" s="48"/>
      <c r="C1529" s="84"/>
      <c r="D1529" s="84"/>
      <c r="E1529" s="84"/>
      <c r="F1529" s="84"/>
      <c r="G1529" s="47"/>
    </row>
    <row r="1530" spans="2:7">
      <c r="B1530" s="48"/>
      <c r="C1530" s="84"/>
      <c r="D1530" s="84"/>
      <c r="E1530" s="84"/>
      <c r="F1530" s="84"/>
      <c r="G1530" s="47"/>
    </row>
    <row r="1531" spans="2:7">
      <c r="B1531" s="48"/>
      <c r="C1531" s="84"/>
      <c r="D1531" s="84"/>
      <c r="E1531" s="84"/>
      <c r="F1531" s="84"/>
      <c r="G1531" s="47"/>
    </row>
    <row r="1532" spans="2:7">
      <c r="B1532" s="48"/>
      <c r="C1532" s="84"/>
      <c r="D1532" s="84"/>
      <c r="E1532" s="84"/>
      <c r="F1532" s="84"/>
      <c r="G1532" s="47"/>
    </row>
    <row r="1533" spans="2:7">
      <c r="B1533" s="48"/>
      <c r="C1533" s="84"/>
      <c r="D1533" s="84"/>
      <c r="E1533" s="84"/>
      <c r="F1533" s="84"/>
      <c r="G1533" s="47"/>
    </row>
    <row r="1534" spans="2:7">
      <c r="B1534" s="48"/>
      <c r="C1534" s="84"/>
      <c r="D1534" s="84"/>
      <c r="E1534" s="84"/>
      <c r="F1534" s="84"/>
      <c r="G1534" s="47"/>
    </row>
    <row r="1535" spans="2:7">
      <c r="B1535" s="48"/>
      <c r="C1535" s="84"/>
      <c r="D1535" s="84"/>
      <c r="E1535" s="84"/>
      <c r="F1535" s="84"/>
      <c r="G1535" s="47"/>
    </row>
    <row r="1536" spans="2:7">
      <c r="B1536" s="48"/>
      <c r="C1536" s="84"/>
      <c r="D1536" s="84"/>
      <c r="E1536" s="84"/>
      <c r="F1536" s="84"/>
      <c r="G1536" s="47"/>
    </row>
    <row r="1537" spans="2:7">
      <c r="B1537" s="48"/>
      <c r="C1537" s="84"/>
      <c r="D1537" s="84"/>
      <c r="E1537" s="84"/>
      <c r="F1537" s="84"/>
      <c r="G1537" s="47"/>
    </row>
    <row r="1538" spans="2:7">
      <c r="B1538" s="48"/>
      <c r="C1538" s="84"/>
      <c r="D1538" s="84"/>
      <c r="E1538" s="84"/>
      <c r="F1538" s="84"/>
      <c r="G1538" s="47"/>
    </row>
    <row r="1539" spans="2:7">
      <c r="B1539" s="48"/>
      <c r="C1539" s="84"/>
      <c r="D1539" s="84"/>
      <c r="E1539" s="84"/>
      <c r="F1539" s="84"/>
      <c r="G1539" s="47"/>
    </row>
    <row r="1540" spans="2:7">
      <c r="B1540" s="48"/>
      <c r="C1540" s="84"/>
      <c r="D1540" s="84"/>
      <c r="E1540" s="84"/>
      <c r="F1540" s="84"/>
      <c r="G1540" s="47"/>
    </row>
    <row r="1541" spans="2:7">
      <c r="B1541" s="48"/>
      <c r="C1541" s="84"/>
      <c r="D1541" s="84"/>
      <c r="E1541" s="84"/>
      <c r="F1541" s="84"/>
      <c r="G1541" s="47"/>
    </row>
    <row r="1542" spans="2:7">
      <c r="B1542" s="48"/>
      <c r="C1542" s="84"/>
      <c r="D1542" s="84"/>
      <c r="E1542" s="84"/>
      <c r="F1542" s="84"/>
      <c r="G1542" s="47"/>
    </row>
    <row r="1543" spans="2:7">
      <c r="B1543" s="48"/>
      <c r="C1543" s="84"/>
      <c r="D1543" s="84"/>
      <c r="E1543" s="84"/>
      <c r="F1543" s="84"/>
      <c r="G1543" s="47"/>
    </row>
    <row r="1544" spans="2:7">
      <c r="B1544" s="48"/>
      <c r="C1544" s="84"/>
      <c r="D1544" s="84"/>
      <c r="E1544" s="84"/>
      <c r="F1544" s="84"/>
      <c r="G1544" s="47"/>
    </row>
    <row r="1545" spans="2:7">
      <c r="B1545" s="48"/>
      <c r="C1545" s="84"/>
      <c r="D1545" s="84"/>
      <c r="E1545" s="84"/>
      <c r="F1545" s="84"/>
      <c r="G1545" s="47"/>
    </row>
    <row r="1546" spans="2:7">
      <c r="B1546" s="48"/>
      <c r="C1546" s="84"/>
      <c r="D1546" s="84"/>
      <c r="E1546" s="84"/>
      <c r="F1546" s="84"/>
      <c r="G1546" s="47"/>
    </row>
    <row r="1547" spans="2:7">
      <c r="B1547" s="48"/>
      <c r="C1547" s="84"/>
      <c r="D1547" s="84"/>
      <c r="E1547" s="84"/>
      <c r="F1547" s="84"/>
      <c r="G1547" s="47"/>
    </row>
    <row r="1548" spans="2:7">
      <c r="B1548" s="48"/>
      <c r="C1548" s="84"/>
      <c r="D1548" s="84"/>
      <c r="E1548" s="84"/>
      <c r="F1548" s="84"/>
      <c r="G1548" s="47"/>
    </row>
    <row r="1549" spans="2:7">
      <c r="B1549" s="48"/>
      <c r="C1549" s="84"/>
      <c r="D1549" s="84"/>
      <c r="E1549" s="84"/>
      <c r="F1549" s="84"/>
      <c r="G1549" s="47"/>
    </row>
    <row r="1550" spans="2:7">
      <c r="B1550" s="48"/>
      <c r="C1550" s="84"/>
      <c r="D1550" s="84"/>
      <c r="E1550" s="84"/>
      <c r="F1550" s="84"/>
      <c r="G1550" s="47"/>
    </row>
    <row r="1551" spans="2:7">
      <c r="B1551" s="48"/>
      <c r="C1551" s="84"/>
      <c r="D1551" s="84"/>
      <c r="E1551" s="84"/>
      <c r="F1551" s="84"/>
      <c r="G1551" s="47"/>
    </row>
    <row r="1552" spans="2:7">
      <c r="B1552" s="48"/>
      <c r="C1552" s="84"/>
      <c r="D1552" s="84"/>
      <c r="E1552" s="84"/>
      <c r="F1552" s="84"/>
      <c r="G1552" s="47"/>
    </row>
    <row r="1553" spans="2:7">
      <c r="B1553" s="48"/>
      <c r="C1553" s="84"/>
      <c r="D1553" s="84"/>
      <c r="E1553" s="84"/>
      <c r="F1553" s="84"/>
      <c r="G1553" s="47"/>
    </row>
    <row r="1554" spans="2:7">
      <c r="B1554" s="48"/>
      <c r="C1554" s="84"/>
      <c r="D1554" s="84"/>
      <c r="E1554" s="84"/>
      <c r="F1554" s="84"/>
      <c r="G1554" s="47"/>
    </row>
    <row r="1555" spans="2:7">
      <c r="B1555" s="48"/>
      <c r="C1555" s="84"/>
      <c r="D1555" s="84"/>
      <c r="E1555" s="84"/>
      <c r="F1555" s="84"/>
      <c r="G1555" s="47"/>
    </row>
    <row r="1556" spans="2:7">
      <c r="B1556" s="48"/>
      <c r="C1556" s="84"/>
      <c r="D1556" s="84"/>
      <c r="E1556" s="84"/>
      <c r="F1556" s="84"/>
      <c r="G1556" s="47"/>
    </row>
    <row r="1557" spans="2:7">
      <c r="B1557" s="48"/>
      <c r="C1557" s="84"/>
      <c r="D1557" s="84"/>
      <c r="E1557" s="84"/>
      <c r="F1557" s="84"/>
      <c r="G1557" s="47"/>
    </row>
    <row r="1558" spans="2:7">
      <c r="B1558" s="48"/>
      <c r="C1558" s="84"/>
      <c r="D1558" s="84"/>
      <c r="E1558" s="84"/>
      <c r="F1558" s="84"/>
      <c r="G1558" s="47"/>
    </row>
    <row r="1559" spans="2:7">
      <c r="B1559" s="48"/>
      <c r="C1559" s="84"/>
      <c r="D1559" s="84"/>
      <c r="E1559" s="84"/>
      <c r="F1559" s="84"/>
      <c r="G1559" s="47"/>
    </row>
    <row r="1560" spans="2:7">
      <c r="B1560" s="48"/>
      <c r="C1560" s="84"/>
      <c r="D1560" s="84"/>
      <c r="E1560" s="84"/>
      <c r="F1560" s="84"/>
      <c r="G1560" s="47"/>
    </row>
    <row r="1561" spans="2:7">
      <c r="B1561" s="48"/>
      <c r="C1561" s="84"/>
      <c r="D1561" s="84"/>
      <c r="E1561" s="84"/>
      <c r="F1561" s="84"/>
      <c r="G1561" s="47"/>
    </row>
    <row r="1562" spans="2:7">
      <c r="B1562" s="48"/>
      <c r="C1562" s="84"/>
      <c r="D1562" s="84"/>
      <c r="E1562" s="84"/>
      <c r="F1562" s="84"/>
      <c r="G1562" s="47"/>
    </row>
    <row r="1563" spans="2:7">
      <c r="B1563" s="48"/>
      <c r="C1563" s="84"/>
      <c r="D1563" s="84"/>
      <c r="E1563" s="84"/>
      <c r="F1563" s="84"/>
      <c r="G1563" s="47"/>
    </row>
    <row r="1564" spans="2:7">
      <c r="B1564" s="48"/>
      <c r="C1564" s="84"/>
      <c r="D1564" s="84"/>
      <c r="E1564" s="84"/>
      <c r="F1564" s="84"/>
      <c r="G1564" s="47"/>
    </row>
    <row r="1565" spans="2:7">
      <c r="B1565" s="48"/>
      <c r="C1565" s="84"/>
      <c r="D1565" s="84"/>
      <c r="E1565" s="84"/>
      <c r="F1565" s="84"/>
      <c r="G1565" s="47"/>
    </row>
    <row r="1566" spans="2:7">
      <c r="B1566" s="48"/>
      <c r="C1566" s="84"/>
      <c r="D1566" s="84"/>
      <c r="E1566" s="84"/>
      <c r="F1566" s="84"/>
      <c r="G1566" s="47"/>
    </row>
    <row r="1567" spans="2:7">
      <c r="B1567" s="48"/>
      <c r="C1567" s="84"/>
      <c r="D1567" s="84"/>
      <c r="E1567" s="84"/>
      <c r="F1567" s="84"/>
      <c r="G1567" s="47"/>
    </row>
    <row r="1568" spans="2:7">
      <c r="B1568" s="48"/>
      <c r="C1568" s="84"/>
      <c r="D1568" s="84"/>
      <c r="E1568" s="84"/>
      <c r="F1568" s="84"/>
      <c r="G1568" s="47"/>
    </row>
    <row r="1569" spans="2:7">
      <c r="B1569" s="48"/>
      <c r="C1569" s="84"/>
      <c r="D1569" s="84"/>
      <c r="E1569" s="84"/>
      <c r="F1569" s="84"/>
      <c r="G1569" s="47"/>
    </row>
    <row r="1570" spans="2:7">
      <c r="B1570" s="48"/>
      <c r="C1570" s="84"/>
      <c r="D1570" s="84"/>
      <c r="E1570" s="84"/>
      <c r="F1570" s="84"/>
      <c r="G1570" s="47"/>
    </row>
    <row r="1571" spans="2:7">
      <c r="B1571" s="48"/>
      <c r="C1571" s="84"/>
      <c r="D1571" s="84"/>
      <c r="E1571" s="84"/>
      <c r="F1571" s="84"/>
      <c r="G1571" s="47"/>
    </row>
    <row r="1572" spans="2:7">
      <c r="B1572" s="48"/>
      <c r="C1572" s="84"/>
      <c r="D1572" s="84"/>
      <c r="E1572" s="84"/>
      <c r="F1572" s="84"/>
      <c r="G1572" s="47"/>
    </row>
    <row r="1573" spans="2:7">
      <c r="B1573" s="48"/>
      <c r="C1573" s="84"/>
      <c r="D1573" s="84"/>
      <c r="E1573" s="84"/>
      <c r="F1573" s="84"/>
      <c r="G1573" s="47"/>
    </row>
    <row r="1574" spans="2:7">
      <c r="B1574" s="48"/>
      <c r="C1574" s="84"/>
      <c r="D1574" s="84"/>
      <c r="E1574" s="84"/>
      <c r="F1574" s="84"/>
      <c r="G1574" s="47"/>
    </row>
    <row r="1575" spans="2:7">
      <c r="B1575" s="48"/>
      <c r="C1575" s="84"/>
      <c r="D1575" s="84"/>
      <c r="E1575" s="84"/>
      <c r="F1575" s="84"/>
      <c r="G1575" s="47"/>
    </row>
    <row r="1576" spans="2:7">
      <c r="B1576" s="48"/>
      <c r="C1576" s="84"/>
      <c r="D1576" s="84"/>
      <c r="E1576" s="84"/>
      <c r="F1576" s="84"/>
      <c r="G1576" s="47"/>
    </row>
    <row r="1577" spans="2:7">
      <c r="B1577" s="48"/>
      <c r="C1577" s="84"/>
      <c r="D1577" s="84"/>
      <c r="E1577" s="84"/>
      <c r="F1577" s="84"/>
      <c r="G1577" s="47"/>
    </row>
    <row r="1578" spans="2:7">
      <c r="B1578" s="48"/>
      <c r="C1578" s="84"/>
      <c r="D1578" s="84"/>
      <c r="E1578" s="84"/>
      <c r="F1578" s="84"/>
      <c r="G1578" s="47"/>
    </row>
    <row r="1579" spans="2:7">
      <c r="B1579" s="48"/>
      <c r="C1579" s="84"/>
      <c r="D1579" s="84"/>
      <c r="E1579" s="84"/>
      <c r="F1579" s="84"/>
      <c r="G1579" s="47"/>
    </row>
    <row r="1580" spans="2:7">
      <c r="B1580" s="48"/>
      <c r="C1580" s="84"/>
      <c r="D1580" s="84"/>
      <c r="E1580" s="84"/>
      <c r="F1580" s="84"/>
      <c r="G1580" s="47"/>
    </row>
    <row r="1581" spans="2:7">
      <c r="B1581" s="48"/>
      <c r="C1581" s="84"/>
      <c r="D1581" s="84"/>
      <c r="E1581" s="84"/>
      <c r="F1581" s="84"/>
      <c r="G1581" s="47"/>
    </row>
    <row r="1582" spans="2:7">
      <c r="B1582" s="48"/>
      <c r="C1582" s="84"/>
      <c r="D1582" s="84"/>
      <c r="E1582" s="84"/>
      <c r="F1582" s="84"/>
      <c r="G1582" s="47"/>
    </row>
    <row r="1583" spans="2:7">
      <c r="B1583" s="48"/>
      <c r="C1583" s="84"/>
      <c r="D1583" s="84"/>
      <c r="E1583" s="84"/>
      <c r="F1583" s="84"/>
      <c r="G1583" s="47"/>
    </row>
    <row r="1584" spans="2:7">
      <c r="B1584" s="48"/>
      <c r="C1584" s="84"/>
      <c r="D1584" s="84"/>
      <c r="E1584" s="84"/>
      <c r="F1584" s="84"/>
      <c r="G1584" s="47"/>
    </row>
    <row r="1585" spans="2:7">
      <c r="B1585" s="48"/>
      <c r="C1585" s="84"/>
      <c r="D1585" s="84"/>
      <c r="E1585" s="84"/>
      <c r="F1585" s="84"/>
      <c r="G1585" s="47"/>
    </row>
    <row r="1586" spans="2:7">
      <c r="B1586" s="48"/>
      <c r="C1586" s="84"/>
      <c r="D1586" s="84"/>
      <c r="E1586" s="84"/>
      <c r="F1586" s="84"/>
      <c r="G1586" s="47"/>
    </row>
    <row r="1587" spans="2:7">
      <c r="B1587" s="48"/>
      <c r="C1587" s="84"/>
      <c r="D1587" s="84"/>
      <c r="E1587" s="84"/>
      <c r="F1587" s="84"/>
      <c r="G1587" s="47"/>
    </row>
    <row r="1588" spans="2:7">
      <c r="B1588" s="48"/>
      <c r="C1588" s="84"/>
      <c r="D1588" s="84"/>
      <c r="E1588" s="84"/>
      <c r="F1588" s="84"/>
      <c r="G1588" s="47"/>
    </row>
    <row r="1589" spans="2:7">
      <c r="B1589" s="48"/>
      <c r="C1589" s="84"/>
      <c r="D1589" s="84"/>
      <c r="E1589" s="84"/>
      <c r="F1589" s="84"/>
      <c r="G1589" s="47"/>
    </row>
    <row r="1590" spans="2:7">
      <c r="B1590" s="48"/>
      <c r="C1590" s="84"/>
      <c r="D1590" s="84"/>
      <c r="E1590" s="84"/>
      <c r="F1590" s="84"/>
      <c r="G1590" s="47"/>
    </row>
    <row r="1591" spans="2:7">
      <c r="B1591" s="48"/>
      <c r="C1591" s="84"/>
      <c r="D1591" s="84"/>
      <c r="E1591" s="84"/>
      <c r="F1591" s="84"/>
      <c r="G1591" s="47"/>
    </row>
    <row r="1592" spans="2:7">
      <c r="B1592" s="48"/>
      <c r="C1592" s="84"/>
      <c r="D1592" s="84"/>
      <c r="E1592" s="84"/>
      <c r="F1592" s="84"/>
      <c r="G1592" s="47"/>
    </row>
    <row r="1593" spans="2:7">
      <c r="B1593" s="48"/>
      <c r="C1593" s="84"/>
      <c r="D1593" s="84"/>
      <c r="E1593" s="84"/>
      <c r="F1593" s="84"/>
      <c r="G1593" s="47"/>
    </row>
    <row r="1594" spans="2:7">
      <c r="B1594" s="48"/>
      <c r="C1594" s="84"/>
      <c r="D1594" s="84"/>
      <c r="E1594" s="84"/>
      <c r="F1594" s="84"/>
      <c r="G1594" s="47"/>
    </row>
    <row r="1595" spans="2:7">
      <c r="B1595" s="48"/>
      <c r="C1595" s="84"/>
      <c r="D1595" s="84"/>
      <c r="E1595" s="84"/>
      <c r="F1595" s="84"/>
      <c r="G1595" s="47"/>
    </row>
    <row r="1596" spans="2:7">
      <c r="B1596" s="48"/>
      <c r="C1596" s="84"/>
      <c r="D1596" s="84"/>
      <c r="E1596" s="84"/>
      <c r="F1596" s="84"/>
      <c r="G1596" s="47"/>
    </row>
    <row r="1597" spans="2:7">
      <c r="B1597" s="48"/>
      <c r="C1597" s="84"/>
      <c r="D1597" s="84"/>
      <c r="E1597" s="84"/>
      <c r="F1597" s="84"/>
      <c r="G1597" s="47"/>
    </row>
    <row r="1598" spans="2:7">
      <c r="B1598" s="48"/>
      <c r="C1598" s="84"/>
      <c r="D1598" s="84"/>
      <c r="E1598" s="84"/>
      <c r="F1598" s="84"/>
      <c r="G1598" s="47"/>
    </row>
    <row r="1599" spans="2:7">
      <c r="B1599" s="48"/>
      <c r="C1599" s="84"/>
      <c r="D1599" s="84"/>
      <c r="E1599" s="84"/>
      <c r="F1599" s="84"/>
      <c r="G1599" s="47"/>
    </row>
    <row r="1600" spans="2:7">
      <c r="B1600" s="48"/>
      <c r="C1600" s="84"/>
      <c r="D1600" s="84"/>
      <c r="E1600" s="84"/>
      <c r="F1600" s="84"/>
      <c r="G1600" s="47"/>
    </row>
    <row r="1601" spans="2:7">
      <c r="B1601" s="48"/>
      <c r="C1601" s="84"/>
      <c r="D1601" s="84"/>
      <c r="E1601" s="84"/>
      <c r="F1601" s="84"/>
      <c r="G1601" s="47"/>
    </row>
    <row r="1602" spans="2:7">
      <c r="B1602" s="48"/>
      <c r="C1602" s="84"/>
      <c r="D1602" s="84"/>
      <c r="E1602" s="84"/>
      <c r="F1602" s="84"/>
      <c r="G1602" s="47"/>
    </row>
    <row r="1603" spans="2:7">
      <c r="B1603" s="48"/>
      <c r="C1603" s="84"/>
      <c r="D1603" s="84"/>
      <c r="E1603" s="84"/>
      <c r="F1603" s="84"/>
      <c r="G1603" s="47"/>
    </row>
    <row r="1604" spans="2:7">
      <c r="B1604" s="48"/>
      <c r="C1604" s="84"/>
      <c r="D1604" s="84"/>
      <c r="E1604" s="84"/>
      <c r="F1604" s="84"/>
      <c r="G1604" s="47"/>
    </row>
    <row r="1605" spans="2:7">
      <c r="B1605" s="48"/>
      <c r="C1605" s="84"/>
      <c r="D1605" s="84"/>
      <c r="E1605" s="84"/>
      <c r="F1605" s="84"/>
      <c r="G1605" s="47"/>
    </row>
    <row r="1606" spans="2:7">
      <c r="B1606" s="48"/>
      <c r="C1606" s="84"/>
      <c r="D1606" s="84"/>
      <c r="E1606" s="84"/>
      <c r="F1606" s="84"/>
      <c r="G1606" s="47"/>
    </row>
    <row r="1607" spans="2:7">
      <c r="B1607" s="48"/>
      <c r="C1607" s="84"/>
      <c r="D1607" s="84"/>
      <c r="E1607" s="84"/>
      <c r="F1607" s="84"/>
      <c r="G1607" s="47"/>
    </row>
    <row r="1608" spans="2:7">
      <c r="B1608" s="48"/>
      <c r="C1608" s="84"/>
      <c r="D1608" s="84"/>
      <c r="E1608" s="84"/>
      <c r="F1608" s="84"/>
      <c r="G1608" s="47"/>
    </row>
    <row r="1609" spans="2:7">
      <c r="B1609" s="48"/>
      <c r="C1609" s="84"/>
      <c r="D1609" s="84"/>
      <c r="E1609" s="84"/>
      <c r="F1609" s="84"/>
      <c r="G1609" s="47"/>
    </row>
    <row r="1610" spans="2:7">
      <c r="B1610" s="48"/>
      <c r="C1610" s="84"/>
      <c r="D1610" s="84"/>
      <c r="E1610" s="84"/>
      <c r="F1610" s="84"/>
      <c r="G1610" s="47"/>
    </row>
    <row r="1611" spans="2:7">
      <c r="B1611" s="48"/>
      <c r="C1611" s="84"/>
      <c r="D1611" s="84"/>
      <c r="E1611" s="84"/>
      <c r="F1611" s="84"/>
      <c r="G1611" s="47"/>
    </row>
    <row r="1612" spans="2:7">
      <c r="B1612" s="48"/>
      <c r="C1612" s="84"/>
      <c r="D1612" s="84"/>
      <c r="E1612" s="84"/>
      <c r="F1612" s="84"/>
      <c r="G1612" s="47"/>
    </row>
    <row r="1613" spans="2:7">
      <c r="B1613" s="48"/>
      <c r="C1613" s="84"/>
      <c r="D1613" s="84"/>
      <c r="E1613" s="84"/>
      <c r="F1613" s="84"/>
      <c r="G1613" s="47"/>
    </row>
    <row r="1614" spans="2:7">
      <c r="B1614" s="48"/>
      <c r="C1614" s="84"/>
      <c r="D1614" s="84"/>
      <c r="E1614" s="84"/>
      <c r="F1614" s="84"/>
      <c r="G1614" s="47"/>
    </row>
    <row r="1615" spans="2:7">
      <c r="B1615" s="48"/>
      <c r="C1615" s="84"/>
      <c r="D1615" s="84"/>
      <c r="E1615" s="84"/>
      <c r="F1615" s="84"/>
      <c r="G1615" s="47"/>
    </row>
    <row r="1616" spans="2:7">
      <c r="B1616" s="48"/>
      <c r="C1616" s="84"/>
      <c r="D1616" s="84"/>
      <c r="E1616" s="84"/>
      <c r="F1616" s="84"/>
      <c r="G1616" s="47"/>
    </row>
    <row r="1617" spans="2:7">
      <c r="B1617" s="48"/>
      <c r="C1617" s="84"/>
      <c r="D1617" s="84"/>
      <c r="E1617" s="84"/>
      <c r="F1617" s="84"/>
      <c r="G1617" s="47"/>
    </row>
    <row r="1618" spans="2:7">
      <c r="B1618" s="48"/>
      <c r="C1618" s="84"/>
      <c r="D1618" s="84"/>
      <c r="E1618" s="84"/>
      <c r="F1618" s="84"/>
      <c r="G1618" s="47"/>
    </row>
    <row r="1619" spans="2:7">
      <c r="B1619" s="48"/>
      <c r="C1619" s="84"/>
      <c r="D1619" s="84"/>
      <c r="E1619" s="84"/>
      <c r="F1619" s="84"/>
      <c r="G1619" s="47"/>
    </row>
    <row r="1620" spans="2:7">
      <c r="B1620" s="48"/>
      <c r="C1620" s="84"/>
      <c r="D1620" s="84"/>
      <c r="E1620" s="84"/>
      <c r="F1620" s="84"/>
      <c r="G1620" s="47"/>
    </row>
    <row r="1621" spans="2:7">
      <c r="B1621" s="48"/>
      <c r="C1621" s="84"/>
      <c r="D1621" s="84"/>
      <c r="E1621" s="84"/>
      <c r="F1621" s="84"/>
      <c r="G1621" s="47"/>
    </row>
    <row r="1622" spans="2:7">
      <c r="B1622" s="48"/>
      <c r="C1622" s="84"/>
      <c r="D1622" s="84"/>
      <c r="E1622" s="84"/>
      <c r="F1622" s="84"/>
      <c r="G1622" s="47"/>
    </row>
    <row r="1623" spans="2:7">
      <c r="B1623" s="48"/>
      <c r="C1623" s="84"/>
      <c r="D1623" s="84"/>
      <c r="E1623" s="84"/>
      <c r="F1623" s="84"/>
      <c r="G1623" s="47"/>
    </row>
    <row r="1624" spans="2:7">
      <c r="B1624" s="48"/>
      <c r="C1624" s="84"/>
      <c r="D1624" s="84"/>
      <c r="E1624" s="84"/>
      <c r="F1624" s="84"/>
      <c r="G1624" s="47"/>
    </row>
    <row r="1625" spans="2:7">
      <c r="B1625" s="48"/>
      <c r="C1625" s="84"/>
      <c r="D1625" s="84"/>
      <c r="E1625" s="84"/>
      <c r="F1625" s="84"/>
      <c r="G1625" s="47"/>
    </row>
    <row r="1626" spans="2:7">
      <c r="B1626" s="48"/>
      <c r="C1626" s="84"/>
      <c r="D1626" s="84"/>
      <c r="E1626" s="84"/>
      <c r="F1626" s="84"/>
      <c r="G1626" s="47"/>
    </row>
    <row r="1627" spans="2:7">
      <c r="B1627" s="48"/>
      <c r="C1627" s="84"/>
      <c r="D1627" s="84"/>
      <c r="E1627" s="84"/>
      <c r="F1627" s="84"/>
      <c r="G1627" s="47"/>
    </row>
    <row r="1628" spans="2:7">
      <c r="B1628" s="48"/>
      <c r="C1628" s="84"/>
      <c r="D1628" s="84"/>
      <c r="E1628" s="84"/>
      <c r="F1628" s="84"/>
      <c r="G1628" s="47"/>
    </row>
    <row r="1629" spans="2:7">
      <c r="B1629" s="48"/>
      <c r="C1629" s="84"/>
      <c r="D1629" s="84"/>
      <c r="E1629" s="84"/>
      <c r="F1629" s="84"/>
      <c r="G1629" s="47"/>
    </row>
    <row r="1630" spans="2:7">
      <c r="B1630" s="48"/>
      <c r="C1630" s="84"/>
      <c r="D1630" s="84"/>
      <c r="E1630" s="84"/>
      <c r="F1630" s="84"/>
      <c r="G1630" s="47"/>
    </row>
    <row r="1631" spans="2:7">
      <c r="B1631" s="48"/>
      <c r="C1631" s="84"/>
      <c r="D1631" s="84"/>
      <c r="E1631" s="84"/>
      <c r="F1631" s="84"/>
      <c r="G1631" s="47"/>
    </row>
    <row r="1632" spans="2:7">
      <c r="B1632" s="48"/>
      <c r="C1632" s="84"/>
      <c r="D1632" s="84"/>
      <c r="E1632" s="84"/>
      <c r="F1632" s="84"/>
      <c r="G1632" s="47"/>
    </row>
    <row r="1633" spans="2:7">
      <c r="B1633" s="48"/>
      <c r="C1633" s="84"/>
      <c r="D1633" s="84"/>
      <c r="E1633" s="84"/>
      <c r="F1633" s="84"/>
      <c r="G1633" s="47"/>
    </row>
    <row r="1634" spans="2:7">
      <c r="B1634" s="48"/>
      <c r="C1634" s="84"/>
      <c r="D1634" s="84"/>
      <c r="E1634" s="84"/>
      <c r="F1634" s="84"/>
      <c r="G1634" s="47"/>
    </row>
    <row r="1635" spans="2:7">
      <c r="B1635" s="48"/>
      <c r="C1635" s="84"/>
      <c r="D1635" s="84"/>
      <c r="E1635" s="84"/>
      <c r="F1635" s="84"/>
      <c r="G1635" s="47"/>
    </row>
    <row r="1636" spans="2:7">
      <c r="B1636" s="48"/>
      <c r="C1636" s="84"/>
      <c r="D1636" s="84"/>
      <c r="E1636" s="84"/>
      <c r="F1636" s="84"/>
      <c r="G1636" s="47"/>
    </row>
    <row r="1637" spans="2:7">
      <c r="B1637" s="48"/>
      <c r="C1637" s="84"/>
      <c r="D1637" s="84"/>
      <c r="E1637" s="84"/>
      <c r="F1637" s="84"/>
      <c r="G1637" s="47"/>
    </row>
    <row r="1638" spans="2:7">
      <c r="B1638" s="48"/>
      <c r="C1638" s="84"/>
      <c r="D1638" s="84"/>
      <c r="E1638" s="84"/>
      <c r="F1638" s="84"/>
      <c r="G1638" s="47"/>
    </row>
    <row r="1639" spans="2:7">
      <c r="B1639" s="48"/>
      <c r="C1639" s="84"/>
      <c r="D1639" s="84"/>
      <c r="E1639" s="84"/>
      <c r="F1639" s="84"/>
      <c r="G1639" s="47"/>
    </row>
    <row r="1640" spans="2:7">
      <c r="B1640" s="48"/>
      <c r="C1640" s="84"/>
      <c r="D1640" s="84"/>
      <c r="E1640" s="84"/>
      <c r="F1640" s="84"/>
      <c r="G1640" s="47"/>
    </row>
    <row r="1641" spans="2:7">
      <c r="B1641" s="48"/>
      <c r="C1641" s="84"/>
      <c r="D1641" s="84"/>
      <c r="E1641" s="84"/>
      <c r="F1641" s="84"/>
      <c r="G1641" s="47"/>
    </row>
    <row r="1642" spans="2:7">
      <c r="B1642" s="48"/>
      <c r="C1642" s="84"/>
      <c r="D1642" s="84"/>
      <c r="E1642" s="84"/>
      <c r="F1642" s="84"/>
      <c r="G1642" s="47"/>
    </row>
    <row r="1643" spans="2:7">
      <c r="B1643" s="48"/>
      <c r="C1643" s="84"/>
      <c r="D1643" s="84"/>
      <c r="E1643" s="84"/>
      <c r="F1643" s="84"/>
      <c r="G1643" s="47"/>
    </row>
    <row r="1644" spans="2:7">
      <c r="B1644" s="48"/>
      <c r="C1644" s="84"/>
      <c r="D1644" s="84"/>
      <c r="E1644" s="84"/>
      <c r="F1644" s="84"/>
      <c r="G1644" s="47"/>
    </row>
    <row r="1645" spans="2:7">
      <c r="C1645" s="84"/>
      <c r="D1645" s="84"/>
      <c r="E1645" s="84"/>
      <c r="F1645" s="84"/>
      <c r="G1645" s="47"/>
    </row>
    <row r="1646" spans="2:7">
      <c r="C1646" s="84"/>
      <c r="D1646" s="84"/>
      <c r="E1646" s="84"/>
      <c r="F1646" s="84"/>
      <c r="G1646" s="47"/>
    </row>
    <row r="1647" spans="2:7">
      <c r="C1647" s="84"/>
      <c r="D1647" s="84"/>
      <c r="E1647" s="84"/>
      <c r="F1647" s="84"/>
      <c r="G1647" s="47"/>
    </row>
    <row r="1648" spans="2:7">
      <c r="C1648" s="84"/>
      <c r="D1648" s="84"/>
      <c r="E1648" s="84"/>
      <c r="F1648" s="84"/>
      <c r="G1648" s="47"/>
    </row>
    <row r="1649" spans="3:7">
      <c r="C1649" s="84"/>
      <c r="D1649" s="84"/>
      <c r="E1649" s="84"/>
      <c r="F1649" s="84"/>
      <c r="G1649" s="47"/>
    </row>
    <row r="1650" spans="3:7">
      <c r="C1650" s="84"/>
      <c r="D1650" s="84"/>
      <c r="E1650" s="84"/>
      <c r="F1650" s="84"/>
      <c r="G1650" s="47"/>
    </row>
    <row r="1651" spans="3:7">
      <c r="C1651" s="84"/>
      <c r="D1651" s="84"/>
      <c r="E1651" s="84"/>
      <c r="F1651" s="84"/>
      <c r="G1651" s="47"/>
    </row>
    <row r="1652" spans="3:7">
      <c r="C1652" s="84"/>
      <c r="D1652" s="84"/>
      <c r="E1652" s="84"/>
      <c r="F1652" s="84"/>
      <c r="G1652" s="47"/>
    </row>
  </sheetData>
  <sheetProtection algorithmName="SHA-512" hashValue="rBYZVMIeaIDIDOtg68EaHmhEqu2j08LQ5MhSuY4MLQrbWnRl76ToMl4OJKNQ6Mjz2hbdrpsjPYvnJ97Wwti+1A==" saltValue="Zq2V5ov/NhxO1jOrpHwqTA==" spinCount="100000" sheet="1" selectLockedCells="1"/>
  <mergeCells count="204">
    <mergeCell ref="I24:N24"/>
    <mergeCell ref="C207:D207"/>
    <mergeCell ref="C201:D201"/>
    <mergeCell ref="C202:D202"/>
    <mergeCell ref="C203:D203"/>
    <mergeCell ref="C204:D204"/>
    <mergeCell ref="C205:D205"/>
    <mergeCell ref="C206:D206"/>
    <mergeCell ref="C195:D195"/>
    <mergeCell ref="C196:D196"/>
    <mergeCell ref="C197:D197"/>
    <mergeCell ref="C198:D198"/>
    <mergeCell ref="C199:D199"/>
    <mergeCell ref="C200:D200"/>
    <mergeCell ref="C189:D189"/>
    <mergeCell ref="C190:D190"/>
    <mergeCell ref="C191:D191"/>
    <mergeCell ref="C192:D192"/>
    <mergeCell ref="C193:D193"/>
    <mergeCell ref="C194:D194"/>
    <mergeCell ref="C183:D183"/>
    <mergeCell ref="C184:D184"/>
    <mergeCell ref="C185:D185"/>
    <mergeCell ref="C186:D186"/>
    <mergeCell ref="C187:D187"/>
    <mergeCell ref="C188:D188"/>
    <mergeCell ref="C177:D177"/>
    <mergeCell ref="C178:D178"/>
    <mergeCell ref="C179:D179"/>
    <mergeCell ref="C180:D180"/>
    <mergeCell ref="C181:D181"/>
    <mergeCell ref="C182:D182"/>
    <mergeCell ref="C171:D171"/>
    <mergeCell ref="C172:D172"/>
    <mergeCell ref="C173:D173"/>
    <mergeCell ref="C174:D174"/>
    <mergeCell ref="C175:D175"/>
    <mergeCell ref="C176:D176"/>
    <mergeCell ref="C165:D165"/>
    <mergeCell ref="C166:D166"/>
    <mergeCell ref="C167:D167"/>
    <mergeCell ref="C168:D168"/>
    <mergeCell ref="C169:D169"/>
    <mergeCell ref="C170:D170"/>
    <mergeCell ref="C159:D159"/>
    <mergeCell ref="C160:D160"/>
    <mergeCell ref="C161:D161"/>
    <mergeCell ref="C162:D162"/>
    <mergeCell ref="C163:D163"/>
    <mergeCell ref="C164:D164"/>
    <mergeCell ref="C153:D153"/>
    <mergeCell ref="C154:D154"/>
    <mergeCell ref="C155:D155"/>
    <mergeCell ref="C156:D156"/>
    <mergeCell ref="C157:D157"/>
    <mergeCell ref="C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23:D123"/>
    <mergeCell ref="C124:D124"/>
    <mergeCell ref="C125:D125"/>
    <mergeCell ref="C126:D126"/>
    <mergeCell ref="C127:D127"/>
    <mergeCell ref="C128:D128"/>
    <mergeCell ref="C117:D117"/>
    <mergeCell ref="C118:D118"/>
    <mergeCell ref="C119:D119"/>
    <mergeCell ref="C120:D120"/>
    <mergeCell ref="C121:D121"/>
    <mergeCell ref="C122:D122"/>
    <mergeCell ref="C111:D111"/>
    <mergeCell ref="C112:D112"/>
    <mergeCell ref="C113:D113"/>
    <mergeCell ref="C114:D114"/>
    <mergeCell ref="C115:D115"/>
    <mergeCell ref="C116:D116"/>
    <mergeCell ref="C105:D105"/>
    <mergeCell ref="C106:D106"/>
    <mergeCell ref="C107:D107"/>
    <mergeCell ref="C108:D108"/>
    <mergeCell ref="C109:D109"/>
    <mergeCell ref="C110:D110"/>
    <mergeCell ref="C99:D99"/>
    <mergeCell ref="C100:D100"/>
    <mergeCell ref="C101:D101"/>
    <mergeCell ref="C102:D102"/>
    <mergeCell ref="C103:D103"/>
    <mergeCell ref="C104:D104"/>
    <mergeCell ref="C93:D93"/>
    <mergeCell ref="C94:D94"/>
    <mergeCell ref="C95:D95"/>
    <mergeCell ref="C96:D96"/>
    <mergeCell ref="C97:D97"/>
    <mergeCell ref="C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C69:D69"/>
    <mergeCell ref="C70:D70"/>
    <mergeCell ref="C71:D71"/>
    <mergeCell ref="C72:D72"/>
    <mergeCell ref="C73:D73"/>
    <mergeCell ref="C74:D74"/>
    <mergeCell ref="C63:D63"/>
    <mergeCell ref="C64:D64"/>
    <mergeCell ref="C65:D65"/>
    <mergeCell ref="C66:D66"/>
    <mergeCell ref="C67:D67"/>
    <mergeCell ref="C68:D68"/>
    <mergeCell ref="C57:D57"/>
    <mergeCell ref="C58:D58"/>
    <mergeCell ref="C59:D59"/>
    <mergeCell ref="C60:D60"/>
    <mergeCell ref="C61:D61"/>
    <mergeCell ref="C62:D62"/>
    <mergeCell ref="C51:D51"/>
    <mergeCell ref="C52:D52"/>
    <mergeCell ref="C53:D53"/>
    <mergeCell ref="C54:D54"/>
    <mergeCell ref="C55:D55"/>
    <mergeCell ref="C56:D56"/>
    <mergeCell ref="C48:D48"/>
    <mergeCell ref="C49:D49"/>
    <mergeCell ref="C50:D50"/>
    <mergeCell ref="C13:E13"/>
    <mergeCell ref="C45:D45"/>
    <mergeCell ref="C19:G19"/>
    <mergeCell ref="C20:G20"/>
    <mergeCell ref="C21:E21"/>
    <mergeCell ref="C22:E22"/>
    <mergeCell ref="C39:D39"/>
    <mergeCell ref="C40:D40"/>
    <mergeCell ref="C41:D41"/>
    <mergeCell ref="C42:D42"/>
    <mergeCell ref="C43:D43"/>
    <mergeCell ref="C44:D44"/>
    <mergeCell ref="C35:D35"/>
    <mergeCell ref="C36:D36"/>
    <mergeCell ref="C37:D37"/>
    <mergeCell ref="C38:D38"/>
    <mergeCell ref="C25:E25"/>
    <mergeCell ref="C23:G23"/>
    <mergeCell ref="C24:E24"/>
    <mergeCell ref="A1:D1"/>
    <mergeCell ref="C12:E12"/>
    <mergeCell ref="C47:D47"/>
    <mergeCell ref="I23:N23"/>
    <mergeCell ref="B2:G2"/>
    <mergeCell ref="B3:G3"/>
    <mergeCell ref="B4:G4"/>
    <mergeCell ref="B6:B7"/>
    <mergeCell ref="C6:E7"/>
    <mergeCell ref="F6:G6"/>
    <mergeCell ref="C46:D46"/>
    <mergeCell ref="C18:E18"/>
    <mergeCell ref="C17:E17"/>
    <mergeCell ref="C16:E16"/>
    <mergeCell ref="B23:B25"/>
    <mergeCell ref="B19:B22"/>
    <mergeCell ref="B10:B18"/>
    <mergeCell ref="B8:B9"/>
    <mergeCell ref="C15:G15"/>
    <mergeCell ref="C8:G8"/>
    <mergeCell ref="C9:E9"/>
    <mergeCell ref="C10:G10"/>
    <mergeCell ref="C11:G11"/>
    <mergeCell ref="C14:E14"/>
  </mergeCells>
  <printOptions horizontalCentered="1"/>
  <pageMargins left="0.25" right="0.25" top="0.25" bottom="0.5" header="0.3" footer="0.3"/>
  <pageSetup orientation="portrait" r:id="rId1"/>
  <headerFooter>
    <oddHeader xml:space="preserve">&amp;R
</oddHeader>
    <oddFooter>&amp;L&amp;"Arial Narrow,Regular"HOME - HTF&amp;C&amp;"Arial Narrow,Regular"Page 29 of 30&amp;R&amp;"Arial Narrow,Regular"2025</oddFooter>
  </headerFooter>
  <rowBreaks count="1" manualBreakCount="1">
    <brk id="405"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O55"/>
  <sheetViews>
    <sheetView showGridLines="0" showRuler="0" zoomScale="130" zoomScaleNormal="130" zoomScalePageLayoutView="110" workbookViewId="0">
      <selection activeCell="F9" sqref="F9"/>
    </sheetView>
  </sheetViews>
  <sheetFormatPr defaultColWidth="8.7109375" defaultRowHeight="12.75"/>
  <cols>
    <col min="1" max="1" width="2.7109375" style="66" bestFit="1" customWidth="1"/>
    <col min="2" max="2" width="6.42578125" style="66" customWidth="1"/>
    <col min="3" max="3" width="83.7109375" style="66" customWidth="1"/>
    <col min="4" max="4" width="9.42578125" style="66" customWidth="1"/>
    <col min="5" max="5" width="6" style="66" customWidth="1"/>
    <col min="6" max="6" width="7.7109375" style="194" customWidth="1"/>
    <col min="7" max="7" width="8.5703125" style="194" customWidth="1"/>
    <col min="8" max="8" width="3.28515625" style="66" customWidth="1"/>
    <col min="9" max="16384" width="8.7109375" style="66"/>
  </cols>
  <sheetData>
    <row r="1" spans="1:7" s="194" customFormat="1">
      <c r="A1" s="696" t="s">
        <v>874</v>
      </c>
      <c r="B1" s="696"/>
      <c r="C1" s="696"/>
    </row>
    <row r="2" spans="1:7" ht="15.75">
      <c r="A2" s="195"/>
      <c r="B2" s="934" t="s">
        <v>459</v>
      </c>
      <c r="C2" s="934"/>
      <c r="D2" s="934"/>
      <c r="E2" s="934"/>
      <c r="F2" s="934"/>
      <c r="G2" s="934"/>
    </row>
    <row r="3" spans="1:7" ht="15.75">
      <c r="A3" s="195"/>
      <c r="B3" s="934" t="s">
        <v>699</v>
      </c>
      <c r="C3" s="934"/>
      <c r="D3" s="934"/>
      <c r="E3" s="934"/>
      <c r="F3" s="934"/>
      <c r="G3" s="934"/>
    </row>
    <row r="4" spans="1:7" ht="15.75">
      <c r="A4" s="195"/>
      <c r="B4" s="934" t="s">
        <v>700</v>
      </c>
      <c r="C4" s="934"/>
      <c r="D4" s="934"/>
      <c r="E4" s="934"/>
      <c r="F4" s="934"/>
      <c r="G4" s="934"/>
    </row>
    <row r="5" spans="1:7" ht="12.95" customHeight="1">
      <c r="A5" s="195"/>
      <c r="B5" s="196"/>
    </row>
    <row r="6" spans="1:7" ht="21.75" customHeight="1">
      <c r="A6" s="197"/>
      <c r="B6" s="603" t="s">
        <v>867</v>
      </c>
      <c r="C6" s="966" t="s">
        <v>460</v>
      </c>
      <c r="D6" s="966"/>
      <c r="E6" s="966"/>
      <c r="F6" s="599" t="s">
        <v>461</v>
      </c>
      <c r="G6" s="599"/>
    </row>
    <row r="7" spans="1:7" ht="18" customHeight="1">
      <c r="A7" s="197"/>
      <c r="B7" s="965"/>
      <c r="C7" s="966"/>
      <c r="D7" s="966"/>
      <c r="E7" s="966"/>
      <c r="F7" s="402" t="s">
        <v>455</v>
      </c>
      <c r="G7" s="402" t="s">
        <v>462</v>
      </c>
    </row>
    <row r="8" spans="1:7" ht="28.5" customHeight="1">
      <c r="B8" s="216" t="s">
        <v>619</v>
      </c>
      <c r="C8" s="707" t="s">
        <v>473</v>
      </c>
      <c r="D8" s="708"/>
      <c r="E8" s="708"/>
      <c r="F8" s="708"/>
      <c r="G8" s="709"/>
    </row>
    <row r="9" spans="1:7" ht="29.1" customHeight="1">
      <c r="B9" s="941"/>
      <c r="C9" s="741" t="s">
        <v>474</v>
      </c>
      <c r="D9" s="741"/>
      <c r="E9" s="741"/>
      <c r="F9" s="311"/>
      <c r="G9" s="216">
        <v>15</v>
      </c>
    </row>
    <row r="10" spans="1:7" ht="29.1" customHeight="1">
      <c r="B10" s="941"/>
      <c r="C10" s="741" t="s">
        <v>475</v>
      </c>
      <c r="D10" s="741"/>
      <c r="E10" s="741"/>
      <c r="F10" s="311"/>
      <c r="G10" s="216">
        <v>10</v>
      </c>
    </row>
    <row r="11" spans="1:7" ht="29.1" customHeight="1">
      <c r="B11" s="941"/>
      <c r="C11" s="741" t="s">
        <v>476</v>
      </c>
      <c r="D11" s="741"/>
      <c r="E11" s="741"/>
      <c r="F11" s="311"/>
      <c r="G11" s="216">
        <v>0</v>
      </c>
    </row>
    <row r="12" spans="1:7" ht="32.25" customHeight="1">
      <c r="B12" s="315">
        <v>10</v>
      </c>
      <c r="C12" s="963" t="s">
        <v>337</v>
      </c>
      <c r="D12" s="963"/>
      <c r="E12" s="963"/>
      <c r="F12" s="963"/>
      <c r="G12" s="963"/>
    </row>
    <row r="13" spans="1:7" ht="29.1" customHeight="1">
      <c r="B13" s="941"/>
      <c r="C13" s="741" t="s">
        <v>637</v>
      </c>
      <c r="D13" s="741"/>
      <c r="E13" s="741"/>
      <c r="F13" s="311"/>
      <c r="G13" s="216">
        <v>40</v>
      </c>
    </row>
    <row r="14" spans="1:7" ht="29.1" customHeight="1">
      <c r="B14" s="941"/>
      <c r="C14" s="741" t="s">
        <v>639</v>
      </c>
      <c r="D14" s="741"/>
      <c r="E14" s="741"/>
      <c r="F14" s="311"/>
      <c r="G14" s="216">
        <v>20</v>
      </c>
    </row>
    <row r="15" spans="1:7" ht="29.1" customHeight="1">
      <c r="B15" s="941"/>
      <c r="C15" s="741" t="s">
        <v>638</v>
      </c>
      <c r="D15" s="741"/>
      <c r="E15" s="741"/>
      <c r="F15" s="311"/>
      <c r="G15" s="216">
        <v>10</v>
      </c>
    </row>
    <row r="16" spans="1:7" ht="29.1" customHeight="1">
      <c r="B16" s="941"/>
      <c r="C16" s="741" t="s">
        <v>600</v>
      </c>
      <c r="D16" s="741"/>
      <c r="E16" s="741"/>
      <c r="F16" s="311"/>
      <c r="G16" s="216">
        <v>0</v>
      </c>
    </row>
    <row r="17" spans="2:15" ht="29.1" customHeight="1">
      <c r="B17" s="216">
        <v>10</v>
      </c>
      <c r="C17" s="963" t="s">
        <v>601</v>
      </c>
      <c r="D17" s="963"/>
      <c r="E17" s="963"/>
      <c r="F17" s="963"/>
      <c r="G17" s="963"/>
    </row>
    <row r="18" spans="2:15" ht="29.1" customHeight="1">
      <c r="B18" s="941"/>
      <c r="C18" s="741" t="s">
        <v>480</v>
      </c>
      <c r="D18" s="741"/>
      <c r="E18" s="741"/>
      <c r="F18" s="311"/>
      <c r="G18" s="216">
        <v>30</v>
      </c>
    </row>
    <row r="19" spans="2:15" ht="29.1" customHeight="1">
      <c r="B19" s="941"/>
      <c r="C19" s="741" t="s">
        <v>481</v>
      </c>
      <c r="D19" s="741"/>
      <c r="E19" s="741"/>
      <c r="F19" s="311"/>
      <c r="G19" s="216">
        <v>20</v>
      </c>
    </row>
    <row r="20" spans="2:15" ht="29.1" customHeight="1">
      <c r="B20" s="941"/>
      <c r="C20" s="741" t="s">
        <v>482</v>
      </c>
      <c r="D20" s="741"/>
      <c r="E20" s="741"/>
      <c r="F20" s="311"/>
      <c r="G20" s="216">
        <v>10</v>
      </c>
    </row>
    <row r="21" spans="2:15" ht="29.1" customHeight="1">
      <c r="B21" s="941"/>
      <c r="C21" s="741" t="s">
        <v>483</v>
      </c>
      <c r="D21" s="741"/>
      <c r="E21" s="741"/>
      <c r="F21" s="311"/>
      <c r="G21" s="230">
        <v>0</v>
      </c>
    </row>
    <row r="22" spans="2:15" ht="29.1" customHeight="1">
      <c r="B22" s="216">
        <v>13</v>
      </c>
      <c r="C22" s="518" t="s">
        <v>477</v>
      </c>
      <c r="D22" s="967" t="s">
        <v>478</v>
      </c>
      <c r="E22" s="967"/>
      <c r="F22" s="967"/>
      <c r="G22" s="968"/>
    </row>
    <row r="23" spans="2:15" ht="29.1" customHeight="1">
      <c r="B23" s="941"/>
      <c r="C23" s="741" t="s">
        <v>690</v>
      </c>
      <c r="D23" s="741"/>
      <c r="E23" s="741"/>
      <c r="F23" s="311"/>
      <c r="G23" s="230">
        <v>15</v>
      </c>
    </row>
    <row r="24" spans="2:15" ht="29.1" customHeight="1">
      <c r="B24" s="941"/>
      <c r="C24" s="741" t="s">
        <v>688</v>
      </c>
      <c r="D24" s="741"/>
      <c r="E24" s="741"/>
      <c r="F24" s="311"/>
      <c r="G24" s="230">
        <v>15</v>
      </c>
    </row>
    <row r="25" spans="2:15" ht="29.1" customHeight="1">
      <c r="B25" s="941"/>
      <c r="C25" s="741" t="s">
        <v>689</v>
      </c>
      <c r="D25" s="741"/>
      <c r="E25" s="741"/>
      <c r="F25" s="311"/>
      <c r="G25" s="216">
        <v>15</v>
      </c>
      <c r="J25" s="949"/>
      <c r="K25" s="950"/>
      <c r="L25" s="950"/>
      <c r="M25" s="950"/>
      <c r="N25" s="950"/>
      <c r="O25" s="950"/>
    </row>
    <row r="26" spans="2:15" ht="29.1" customHeight="1">
      <c r="B26" s="941"/>
      <c r="C26" s="741" t="s">
        <v>490</v>
      </c>
      <c r="D26" s="741"/>
      <c r="E26" s="741"/>
      <c r="F26" s="311"/>
      <c r="G26" s="230">
        <v>15</v>
      </c>
    </row>
    <row r="27" spans="2:15" ht="29.1" customHeight="1">
      <c r="B27" s="941"/>
      <c r="C27" s="741" t="s">
        <v>697</v>
      </c>
      <c r="D27" s="741"/>
      <c r="E27" s="741"/>
      <c r="F27" s="311"/>
      <c r="G27" s="230">
        <v>10</v>
      </c>
    </row>
    <row r="28" spans="2:15" ht="29.1" customHeight="1">
      <c r="B28" s="941"/>
      <c r="C28" s="741" t="s">
        <v>784</v>
      </c>
      <c r="D28" s="741"/>
      <c r="E28" s="741"/>
      <c r="F28" s="311"/>
      <c r="G28" s="230">
        <v>20</v>
      </c>
    </row>
    <row r="29" spans="2:15" ht="29.25" customHeight="1">
      <c r="B29" s="941"/>
      <c r="C29" s="741" t="s">
        <v>698</v>
      </c>
      <c r="D29" s="741"/>
      <c r="E29" s="741"/>
      <c r="F29" s="311"/>
      <c r="G29" s="230">
        <v>15</v>
      </c>
    </row>
    <row r="30" spans="2:15" ht="29.1" customHeight="1">
      <c r="B30" s="216">
        <v>14</v>
      </c>
      <c r="C30" s="963" t="s">
        <v>472</v>
      </c>
      <c r="D30" s="963"/>
      <c r="E30" s="963"/>
      <c r="F30" s="963"/>
      <c r="G30" s="963"/>
    </row>
    <row r="31" spans="2:15" ht="29.1" customHeight="1">
      <c r="B31" s="941"/>
      <c r="C31" s="741" t="s">
        <v>494</v>
      </c>
      <c r="D31" s="741"/>
      <c r="E31" s="741"/>
      <c r="F31" s="136"/>
      <c r="G31" s="315">
        <v>25</v>
      </c>
    </row>
    <row r="32" spans="2:15" ht="29.1" customHeight="1">
      <c r="B32" s="941"/>
      <c r="C32" s="741" t="s">
        <v>495</v>
      </c>
      <c r="D32" s="741"/>
      <c r="E32" s="741"/>
      <c r="F32" s="136"/>
      <c r="G32" s="315">
        <v>15</v>
      </c>
    </row>
    <row r="33" spans="1:7" ht="29.1" customHeight="1">
      <c r="B33" s="941"/>
      <c r="C33" s="741" t="s">
        <v>496</v>
      </c>
      <c r="D33" s="741"/>
      <c r="E33" s="741"/>
      <c r="F33" s="136"/>
      <c r="G33" s="315">
        <v>20</v>
      </c>
    </row>
    <row r="34" spans="1:7" ht="34.5" customHeight="1">
      <c r="B34" s="941"/>
      <c r="C34" s="741" t="s">
        <v>497</v>
      </c>
      <c r="D34" s="741"/>
      <c r="E34" s="741"/>
      <c r="F34" s="136"/>
      <c r="G34" s="315">
        <v>10</v>
      </c>
    </row>
    <row r="35" spans="1:7" ht="31.5" customHeight="1">
      <c r="B35" s="216">
        <v>15</v>
      </c>
      <c r="C35" s="707" t="s">
        <v>603</v>
      </c>
      <c r="D35" s="708"/>
      <c r="E35" s="708"/>
      <c r="F35" s="708"/>
      <c r="G35" s="709"/>
    </row>
    <row r="36" spans="1:7" ht="30.75" customHeight="1">
      <c r="A36" s="197"/>
      <c r="B36" s="941"/>
      <c r="C36" s="741" t="s">
        <v>628</v>
      </c>
      <c r="D36" s="741"/>
      <c r="E36" s="741"/>
      <c r="F36" s="311"/>
      <c r="G36" s="402" t="s">
        <v>604</v>
      </c>
    </row>
    <row r="37" spans="1:7" ht="21" customHeight="1">
      <c r="A37" s="199"/>
      <c r="B37" s="941"/>
      <c r="C37" s="964" t="s">
        <v>868</v>
      </c>
      <c r="D37" s="964"/>
      <c r="E37" s="964"/>
      <c r="F37" s="315">
        <f>'Pg. 28 Self-Score'!F9+'Pg. 28 Self-Score'!F12+'Pg. 28 Self-Score'!F13+'Pg. 28 Self-Score'!F14+'Pg. 28 Self-Score'!F16+'Pg. 28 Self-Score'!F17+'Pg. 28 Self-Score'!F18+'Pg. 28 Self-Score'!F21+'Pg. 28 Self-Score'!F22+'Pg. 28 Self-Score'!F25+'Pg. 29 Self-Score'!F9+'Pg. 29 Self-Score'!F10+'Pg. 29 Self-Score'!F11+'Pg. 29 Self-Score'!F13+'Pg. 29 Self-Score'!F14+'Pg. 29 Self-Score'!F15+'Pg. 29 Self-Score'!F16+'Pg. 29 Self-Score'!F18+'Pg. 29 Self-Score'!F19+'Pg. 29 Self-Score'!F20+'Pg. 29 Self-Score'!F21+'Pg. 29 Self-Score'!F23+'Pg. 29 Self-Score'!F24+'Pg. 29 Self-Score'!F25+'Pg. 29 Self-Score'!F26+'Pg. 29 Self-Score'!F27+'Pg. 29 Self-Score'!F28+'Pg. 29 Self-Score'!F29+'Pg. 29 Self-Score'!F31+'Pg. 29 Self-Score'!F32+'Pg. 29 Self-Score'!F33+'Pg. 29 Self-Score'!F34+'Pg. 29 Self-Score'!F36</f>
        <v>0</v>
      </c>
      <c r="G37" s="315"/>
    </row>
    <row r="38" spans="1:7">
      <c r="B38" s="84"/>
      <c r="C38" s="84"/>
      <c r="D38" s="84"/>
      <c r="E38" s="84"/>
      <c r="F38" s="48"/>
      <c r="G38" s="48"/>
    </row>
    <row r="39" spans="1:7">
      <c r="B39" s="84"/>
      <c r="C39" s="84"/>
      <c r="D39" s="84"/>
      <c r="E39" s="84"/>
      <c r="F39" s="48"/>
      <c r="G39" s="48"/>
    </row>
    <row r="40" spans="1:7">
      <c r="B40" s="84"/>
      <c r="C40" s="84"/>
      <c r="D40" s="84"/>
      <c r="E40" s="84"/>
      <c r="F40" s="48"/>
      <c r="G40" s="48"/>
    </row>
    <row r="41" spans="1:7">
      <c r="B41" s="84"/>
      <c r="C41" s="84"/>
      <c r="D41" s="84"/>
      <c r="E41" s="84"/>
      <c r="F41" s="48"/>
      <c r="G41" s="48"/>
    </row>
    <row r="42" spans="1:7">
      <c r="B42" s="84"/>
      <c r="C42" s="84"/>
      <c r="D42" s="84"/>
      <c r="E42" s="84"/>
      <c r="F42" s="48"/>
      <c r="G42" s="48"/>
    </row>
    <row r="43" spans="1:7">
      <c r="B43" s="84"/>
      <c r="C43" s="84"/>
      <c r="D43" s="84"/>
      <c r="E43" s="84"/>
      <c r="F43" s="48"/>
      <c r="G43" s="48"/>
    </row>
    <row r="55" spans="3:3">
      <c r="C55" s="66" t="s">
        <v>38</v>
      </c>
    </row>
  </sheetData>
  <sheetProtection algorithmName="SHA-512" hashValue="DmoanU74Y12Zyvffukg6xlyq4lczIOSRYC6VjxBxK1OcnM0trgEk6gXIhkK3Qg7qogvE1TsSdpscBtyRDdhO3A==" saltValue="xR8byJrM1MJUsO0PFTqgTg==" spinCount="100000" sheet="1" selectLockedCells="1"/>
  <mergeCells count="44">
    <mergeCell ref="C35:G35"/>
    <mergeCell ref="J25:O25"/>
    <mergeCell ref="B13:B16"/>
    <mergeCell ref="C34:E34"/>
    <mergeCell ref="C14:E14"/>
    <mergeCell ref="C15:E15"/>
    <mergeCell ref="C16:E16"/>
    <mergeCell ref="D22:G22"/>
    <mergeCell ref="C23:E23"/>
    <mergeCell ref="C13:E13"/>
    <mergeCell ref="C28:E28"/>
    <mergeCell ref="B23:B29"/>
    <mergeCell ref="C37:E37"/>
    <mergeCell ref="C9:E9"/>
    <mergeCell ref="C8:G8"/>
    <mergeCell ref="B2:G2"/>
    <mergeCell ref="B3:G3"/>
    <mergeCell ref="B4:G4"/>
    <mergeCell ref="B6:B7"/>
    <mergeCell ref="C6:E7"/>
    <mergeCell ref="F6:G6"/>
    <mergeCell ref="B9:B11"/>
    <mergeCell ref="C36:E36"/>
    <mergeCell ref="C26:E26"/>
    <mergeCell ref="C27:E27"/>
    <mergeCell ref="C32:E32"/>
    <mergeCell ref="C33:E33"/>
    <mergeCell ref="C31:E31"/>
    <mergeCell ref="A1:C1"/>
    <mergeCell ref="B36:B37"/>
    <mergeCell ref="B31:B34"/>
    <mergeCell ref="C11:E11"/>
    <mergeCell ref="C10:E10"/>
    <mergeCell ref="C17:G17"/>
    <mergeCell ref="C12:G12"/>
    <mergeCell ref="B18:B21"/>
    <mergeCell ref="C18:E18"/>
    <mergeCell ref="C19:E19"/>
    <mergeCell ref="C20:E20"/>
    <mergeCell ref="C30:G30"/>
    <mergeCell ref="C24:E24"/>
    <mergeCell ref="C25:E25"/>
    <mergeCell ref="C21:E21"/>
    <mergeCell ref="C29:E29"/>
  </mergeCells>
  <printOptions horizontalCentered="1"/>
  <pageMargins left="0.25" right="0.25" top="0.25" bottom="0.5" header="0.3" footer="0.3"/>
  <pageSetup scale="77" orientation="portrait" r:id="rId1"/>
  <headerFooter>
    <oddHeader xml:space="preserve">&amp;R
</oddHeader>
    <oddFooter>&amp;L&amp;"Arial,Regular"HOME - HTF&amp;C&amp;"Arial,Regular"Page 30 of 30&amp;R&amp;"Arial,Regular"2025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A283-19A0-4152-B695-6F2367FA21FB}">
  <dimension ref="C3:H8"/>
  <sheetViews>
    <sheetView view="pageLayout" zoomScaleNormal="100" workbookViewId="0"/>
  </sheetViews>
  <sheetFormatPr defaultRowHeight="12.75"/>
  <cols>
    <col min="6" max="6" width="10.28515625" bestFit="1" customWidth="1"/>
  </cols>
  <sheetData>
    <row r="3" spans="3:8" ht="25.5">
      <c r="C3" s="85" t="s">
        <v>404</v>
      </c>
      <c r="F3" t="s">
        <v>404</v>
      </c>
      <c r="H3" s="519" t="s">
        <v>404</v>
      </c>
    </row>
    <row r="4" spans="3:8">
      <c r="C4" s="85" t="s">
        <v>813</v>
      </c>
      <c r="F4" t="s">
        <v>24</v>
      </c>
      <c r="H4" s="519" t="s">
        <v>817</v>
      </c>
    </row>
    <row r="5" spans="3:8">
      <c r="C5" s="85" t="s">
        <v>802</v>
      </c>
      <c r="F5" t="s">
        <v>32</v>
      </c>
      <c r="H5" s="519" t="s">
        <v>869</v>
      </c>
    </row>
    <row r="6" spans="3:8">
      <c r="F6" t="s">
        <v>25</v>
      </c>
    </row>
    <row r="7" spans="3:8">
      <c r="F7" t="s">
        <v>26</v>
      </c>
    </row>
    <row r="8" spans="3:8">
      <c r="F8" t="s">
        <v>27</v>
      </c>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Pg. 1 Owner-Developer Info.</vt:lpstr>
      <vt:lpstr>Pg. 2 Developer Info.</vt:lpstr>
      <vt:lpstr>Pg. 3 Owner-Project details</vt:lpstr>
      <vt:lpstr>Pg. 4 Development Team &amp; Sched</vt:lpstr>
      <vt:lpstr>Pg. 5 504-Fair Hsg.-Exp.</vt:lpstr>
      <vt:lpstr>Pg. 6 CEO Not.-Supp. Serv.-Fin</vt:lpstr>
      <vt:lpstr>Pg. 7 Rehabilitation</vt:lpstr>
      <vt:lpstr>Pg. 8 Residential</vt:lpstr>
      <vt:lpstr>Pg. 9 Non-Residential</vt:lpstr>
      <vt:lpstr>Pg. 10 Davis Bac-Sources &amp; Uses</vt:lpstr>
      <vt:lpstr>Pg. 11 Utilities &amp; Rents</vt:lpstr>
      <vt:lpstr>Pg. 12 Prop. Amenities, Fac.</vt:lpstr>
      <vt:lpstr>Pg. 13 En. Star-Fire Prev. Cert</vt:lpstr>
      <vt:lpstr>Pg. 14 Project Type</vt:lpstr>
      <vt:lpstr>Pg. 15 Project Subsidy</vt:lpstr>
      <vt:lpstr>Pg. 16 Property Income</vt:lpstr>
      <vt:lpstr>Pg. 17 Property Annual Expenses</vt:lpstr>
      <vt:lpstr>Pg. 18 Annual Cash Flow</vt:lpstr>
      <vt:lpstr>Pg. 19 30-Yr. Annual Cash Flow </vt:lpstr>
      <vt:lpstr>Pg. 20 Annual Cash Flow cont.</vt:lpstr>
      <vt:lpstr>Pg. 21 Section 3 Certification</vt:lpstr>
      <vt:lpstr>Pg. 22 Owner Certification</vt:lpstr>
      <vt:lpstr>Pg. 23 Sample CEO Notification </vt:lpstr>
      <vt:lpstr>Pg. 24 Authorization</vt:lpstr>
      <vt:lpstr>Pg. 25 Attachments Checklist</vt:lpstr>
      <vt:lpstr>Pg. 26 Attachments Checklist</vt:lpstr>
      <vt:lpstr>Pg. 27 Self-Score</vt:lpstr>
      <vt:lpstr>Pg. 28 Self-Score</vt:lpstr>
      <vt:lpstr>Pg. 29 Self-Score</vt:lpstr>
      <vt:lpstr>DO NOT DELETE - DROP DOWN LIST</vt:lpstr>
      <vt:lpstr>'Pg. 21 Section 3 Certification'!_Toc287517598</vt:lpstr>
      <vt:lpstr>'Pg. 21 Section 3 Certification'!Attachment_2</vt:lpstr>
      <vt:lpstr>'Pg. 1 Owner-Developer Info.'!Print_Area</vt:lpstr>
      <vt:lpstr>'Pg. 10 Davis Bac-Sources &amp; Uses'!Print_Area</vt:lpstr>
      <vt:lpstr>'Pg. 11 Utilities &amp; Rents'!Print_Area</vt:lpstr>
      <vt:lpstr>'Pg. 12 Prop. Amenities, Fac.'!Print_Area</vt:lpstr>
      <vt:lpstr>'Pg. 13 En. Star-Fire Prev. Cert'!Print_Area</vt:lpstr>
      <vt:lpstr>'Pg. 14 Project Type'!Print_Area</vt:lpstr>
      <vt:lpstr>'Pg. 15 Project Subsidy'!Print_Area</vt:lpstr>
      <vt:lpstr>'Pg. 16 Property Income'!Print_Area</vt:lpstr>
      <vt:lpstr>'Pg. 17 Property Annual Expenses'!Print_Area</vt:lpstr>
      <vt:lpstr>'Pg. 18 Annual Cash Flow'!Print_Area</vt:lpstr>
      <vt:lpstr>'Pg. 19 30-Yr. Annual Cash Flow '!Print_Area</vt:lpstr>
      <vt:lpstr>'Pg. 2 Developer Info.'!Print_Area</vt:lpstr>
      <vt:lpstr>'Pg. 20 Annual Cash Flow cont.'!Print_Area</vt:lpstr>
      <vt:lpstr>'Pg. 21 Section 3 Certification'!Print_Area</vt:lpstr>
      <vt:lpstr>'Pg. 22 Owner Certification'!Print_Area</vt:lpstr>
      <vt:lpstr>'Pg. 23 Sample CEO Notification '!Print_Area</vt:lpstr>
      <vt:lpstr>'Pg. 24 Authorization'!Print_Area</vt:lpstr>
      <vt:lpstr>'Pg. 25 Attachments Checklist'!Print_Area</vt:lpstr>
      <vt:lpstr>'Pg. 26 Attachments Checklist'!Print_Area</vt:lpstr>
      <vt:lpstr>'Pg. 27 Self-Score'!Print_Area</vt:lpstr>
      <vt:lpstr>'Pg. 28 Self-Score'!Print_Area</vt:lpstr>
      <vt:lpstr>'Pg. 29 Self-Score'!Print_Area</vt:lpstr>
      <vt:lpstr>'Pg. 3 Owner-Project details'!Print_Area</vt:lpstr>
      <vt:lpstr>'Pg. 4 Development Team &amp; Sched'!Print_Area</vt:lpstr>
      <vt:lpstr>'Pg. 5 504-Fair Hsg.-Exp.'!Print_Area</vt:lpstr>
      <vt:lpstr>'Pg. 6 CEO Not.-Supp. Serv.-Fin'!Print_Area</vt:lpstr>
      <vt:lpstr>'Pg. 7 Rehabilitation'!Print_Area</vt:lpstr>
      <vt:lpstr>'Pg. 8 Residential'!Print_Area</vt:lpstr>
      <vt:lpstr>'Pg. 9 Non-Residential'!Print_Area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 VIRGINIA HOUSING DEVELOPME</dc:creator>
  <cp:lastModifiedBy>Karen Marshall</cp:lastModifiedBy>
  <cp:lastPrinted>2024-04-25T19:21:36Z</cp:lastPrinted>
  <dcterms:created xsi:type="dcterms:W3CDTF">1997-06-02T14:24:51Z</dcterms:created>
  <dcterms:modified xsi:type="dcterms:W3CDTF">2025-02-14T17:59:11Z</dcterms:modified>
</cp:coreProperties>
</file>